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6\kwartalne\"/>
    </mc:Choice>
  </mc:AlternateContent>
  <xr:revisionPtr revIDLastSave="0" documentId="13_ncr:1_{3FCF78AF-1CE5-46B3-9AE4-44E1BC41C03A}" xr6:coauthVersionLast="47" xr6:coauthVersionMax="47" xr10:uidLastSave="{00000000-0000-0000-0000-000000000000}"/>
  <bookViews>
    <workbookView xWindow="7170" yWindow="240" windowWidth="20880" windowHeight="15255" tabRatio="879" xr2:uid="{00000000-000D-0000-FFFF-FFFF00000000}"/>
  </bookViews>
  <sheets>
    <sheet name="wskaźniki makroekonomiczne" sheetId="32" r:id="rId1"/>
    <sheet name="ubezpieczeni" sheetId="16" r:id="rId2"/>
    <sheet name="cudzoziemcy" sheetId="13" r:id="rId3"/>
    <sheet name="przypis składek FUS" sheetId="3" r:id="rId4"/>
    <sheet name="wakacje składkowe FUS" sheetId="19" r:id="rId5"/>
    <sheet name="suwak" sheetId="20" r:id="rId6"/>
    <sheet name="dotacja do FUS" sheetId="21" r:id="rId7"/>
    <sheet name="wydatki em-rent" sheetId="22" r:id="rId8"/>
    <sheet name="przeciętne wysokości świadczeń " sheetId="23" r:id="rId9"/>
    <sheet name="liczba świadczeń" sheetId="24" r:id="rId10"/>
    <sheet name="pozostałe świadczenia FUS" sheetId="4" r:id="rId11"/>
    <sheet name="odpis z FUS na ZUS" sheetId="15" r:id="rId12"/>
    <sheet name="składka przekazana do FRD" sheetId="25" r:id="rId13"/>
    <sheet name="wskaźnik pokrycia FUS" sheetId="1" r:id="rId14"/>
    <sheet name="składki FEP" sheetId="26" r:id="rId15"/>
    <sheet name="dotacja do FEP" sheetId="27" r:id="rId16"/>
    <sheet name="Wydatki na emerytury pomostowe" sheetId="28" r:id="rId17"/>
    <sheet name="przec. wys. em. pomostowej" sheetId="29" r:id="rId18"/>
    <sheet name="liczba emerytur pomostowych" sheetId="31" r:id="rId19"/>
    <sheet name="wskaźnik pokrycia FEP" sheetId="30" r:id="rId20"/>
  </sheets>
  <definedNames>
    <definedName name="_AMO_SingleObject_884048321_ROM_F0.SEC2.Print_1.SEC1.BDY.Data_Set_WORK_SORTTEMPTABLESORTED" hidden="1">#REF!</definedName>
    <definedName name="_AMO_SingleObject_884048321_ROM_F0.SEC2.Print_1.SEC1.FTR.TXT1" hidden="1">#REF!</definedName>
    <definedName name="_AMO_SingleObject_884048321_ROM_F0.SEC2.Print_1.SEC1.HDR.TXT1" hidden="1">#REF!</definedName>
    <definedName name="a" hidden="1">#REF!</definedName>
    <definedName name="anscount" hidden="1">1</definedName>
    <definedName name="_xlnm.Database">#REF!</definedName>
    <definedName name="_xlnm.Criteria">#REF!</definedName>
    <definedName name="listopad">11</definedName>
    <definedName name="SAPBEXrevision" hidden="1">1</definedName>
    <definedName name="SAPBEXsysID" hidden="1">"BWP"</definedName>
    <definedName name="SAPBEXwbID" hidden="1">"4L35XUMYC7ZRQWB95ITX5W5QL"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9" l="1"/>
  <c r="O63" i="32" l="1"/>
  <c r="O62" i="32" l="1"/>
  <c r="B16" i="19" l="1"/>
  <c r="B10" i="4" l="1"/>
</calcChain>
</file>

<file path=xl/sharedStrings.xml><?xml version="1.0" encoding="utf-8"?>
<sst xmlns="http://schemas.openxmlformats.org/spreadsheetml/2006/main" count="144" uniqueCount="81">
  <si>
    <t>Przypis składek na FUS (w mln zł)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</si>
  <si>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</si>
  <si>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</si>
  <si>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</si>
  <si>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</si>
  <si>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</si>
  <si>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</si>
  <si>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</si>
  <si>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</si>
  <si>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</si>
  <si>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</si>
  <si>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</si>
  <si>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</si>
  <si>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</si>
  <si>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</si>
  <si>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Zasiłki opiekuńcze</t>
  </si>
  <si>
    <t>Zasiłki pogrzebowe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</si>
  <si>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</si>
  <si>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</si>
  <si>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</si>
  <si>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</si>
  <si>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</si>
  <si>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</si>
  <si>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 xml:space="preserve"> </t>
  </si>
  <si>
    <t>Wypłaty z subkonta</t>
  </si>
  <si>
    <t>Ubezpieczeni (osoby fizyczne) w ubezpieczeniach emerytalnym i rentowych</t>
  </si>
  <si>
    <t>Cudzoziemcy – liczba osób objętych ubezpieczeniami emerytalnym i rentowymi</t>
  </si>
  <si>
    <t>Przypis składek</t>
  </si>
  <si>
    <t>Kwota</t>
  </si>
  <si>
    <t>Wpłaty z OFE (w mln zł)</t>
  </si>
  <si>
    <t>Dotacja z budżetu państwa (w mln zł)</t>
  </si>
  <si>
    <t>Wydatki na emerytury i renty z FUS  (w mln zł)</t>
  </si>
  <si>
    <t>Emerytury</t>
  </si>
  <si>
    <t>Renty rodzinne</t>
  </si>
  <si>
    <t>Renty z tytułu niezdolności do pracy</t>
  </si>
  <si>
    <r>
      <t>Przeciętne wysokości</t>
    </r>
    <r>
      <rPr>
        <b/>
        <vertAlign val="superscript"/>
        <sz val="12"/>
        <color rgb="FF000000"/>
        <rFont val="Calibri"/>
        <family val="2"/>
        <charset val="238"/>
        <scheme val="minor"/>
      </rPr>
      <t>*)</t>
    </r>
    <r>
      <rPr>
        <b/>
        <sz val="12"/>
        <color rgb="FF000000"/>
        <rFont val="Calibri"/>
        <family val="2"/>
        <charset val="238"/>
        <scheme val="minor"/>
      </rPr>
      <t xml:space="preserve"> emerytur i rent z FUS  (w  zł)</t>
    </r>
  </si>
  <si>
    <t>* Bez wypłat emerytur i rent realizowanych na mocy umów międzynarodowych, emerytur i rent osób posiadających prawo także do świadczenia rolniczego oraz bez emerytur finansowanych z FUS, a wypłacanych przy rentach f inansowanych z odrębnego rozdziału wydatków budżetu państwa 75313, natomiast łącznie z kwotą okresowej emerytury kapitałowej finansowanej z FUS oraz ze świadczeniem wypłacanym na podstawie art. 95a i 95b ustawy o emeryturach i rentach z Funduszu Ubezpieczeń Społecznych (tzw. renta wdowia).</t>
  </si>
  <si>
    <t>*) bez emerytur i rent realizowanych na mocy umów międzynarodowych, emerytur i rent osób posiadających prawo także do świadczenia rolniczego oraz bez emerytur finansowanych z FUS, a wypłacanych przy rentach finansowanych z odrębnego rozdziału wydatków budżetu państwa 75313, natomiast łącznie z kwotą okresowej emerytury kapitałowej finansowanej z FUS.</t>
  </si>
  <si>
    <r>
      <t xml:space="preserve">Liczba emerytur i rent z FUS </t>
    </r>
    <r>
      <rPr>
        <b/>
        <vertAlign val="superscript"/>
        <sz val="12"/>
        <color rgb="FF000000"/>
        <rFont val="Calibri"/>
        <family val="2"/>
        <charset val="238"/>
        <scheme val="minor"/>
      </rPr>
      <t>*)</t>
    </r>
    <r>
      <rPr>
        <b/>
        <sz val="12"/>
        <color rgb="FF000000"/>
        <rFont val="Calibri"/>
        <family val="2"/>
        <charset val="238"/>
        <scheme val="minor"/>
      </rPr>
      <t xml:space="preserve">   (w  tys.)</t>
    </r>
  </si>
  <si>
    <t>Odpis z FUS na ZUS w relacji do wydatków FUS</t>
  </si>
  <si>
    <t>Część składki na ubezpieczenie emerytalne przekazana do FRD</t>
  </si>
  <si>
    <t>Składka przekazana do FRD (w mln zł)</t>
  </si>
  <si>
    <t>Przypis składek na FEP (w tys. zł)</t>
  </si>
  <si>
    <t>Dotacja z budżetu państwa do FEP (w tys. zł)</t>
  </si>
  <si>
    <t>Wydatki na emerytury pomostowe (w tys. zł)</t>
  </si>
  <si>
    <t>Przeciętna wysokość emerytur pomostowych (w  zł)</t>
  </si>
  <si>
    <t>Emerytury pomostowe</t>
  </si>
  <si>
    <t>Wskaźnik pokrycia wydatków FEP wpływami ze składek</t>
  </si>
  <si>
    <t>Przeciętna miesięczna liczba osób pobierających emerytury pomostowe (w tys.)</t>
  </si>
  <si>
    <t xml:space="preserve"> liczba osób (w tys.)</t>
  </si>
  <si>
    <t>Inflacja</t>
  </si>
  <si>
    <t>Wynagrodzenia</t>
  </si>
  <si>
    <t>III kw.</t>
  </si>
  <si>
    <t>IV kw.</t>
  </si>
  <si>
    <t>I kw.</t>
  </si>
  <si>
    <t>II kw.</t>
  </si>
  <si>
    <t>PKB - dynamika realna</t>
  </si>
  <si>
    <t>Przec. zatrudnienie w sektorze przedsiębiorstw (w tys.)</t>
  </si>
  <si>
    <t>Przec. wynagrodzenie w sektorze przedsiębiorstw (w zł)</t>
  </si>
  <si>
    <t>I-III 2026</t>
  </si>
  <si>
    <t>Kwoty wypłat zasiłków i pozostałych świadczeń w (w mln zł)</t>
  </si>
  <si>
    <t>Wakacje składkowe (w tys. zł)</t>
  </si>
  <si>
    <t>Liczba</t>
  </si>
  <si>
    <t>Obywatelstwo</t>
  </si>
  <si>
    <t>INDONEZYJSKIE</t>
  </si>
  <si>
    <t>BANGLADESKIE</t>
  </si>
  <si>
    <t>RUMUŃSKIE</t>
  </si>
  <si>
    <t>UZBECKIE</t>
  </si>
  <si>
    <t>TURECKIE</t>
  </si>
  <si>
    <t>ROSYJSKIE</t>
  </si>
  <si>
    <t>WIETNAMSKIE</t>
  </si>
  <si>
    <t>NEPALSKIE</t>
  </si>
  <si>
    <t>MOŁDAWSKIE</t>
  </si>
  <si>
    <t>FILIPIŃSKIE</t>
  </si>
  <si>
    <t>KOLUMBIJSKIE</t>
  </si>
  <si>
    <t>GRUZIŃSKIE</t>
  </si>
  <si>
    <t>INDYJSKIE</t>
  </si>
  <si>
    <t>BIAŁORUSKIE</t>
  </si>
  <si>
    <t>UKRAIŃSKIE</t>
  </si>
  <si>
    <t>Cudzoziemcy według obywatelstwa</t>
  </si>
  <si>
    <t>Pozostałe świadczenia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</si>
</sst>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0.0%"/>
    <numFmt numFmtId="165" formatCode="#,##0.0"/>
    <numFmt numFmtId="166" formatCode="##,##0\ _z"/>
    <numFmt numFmtId="167" formatCode="##,##0.0\ _z"/>
    <numFmt numFmtId="168" formatCode="##,##0.00\ _z"/>
    <numFmt numFmtId="169" formatCode="#,##0_ ;[Red]\-#,##0\ "/>
    <numFmt numFmtId="170" formatCode="#,##0.00_ ;[Red]\-#,##0.00\ "/>
    <numFmt numFmtId="171" formatCode="&quot;zł&quot;#,##0.00_);\(&quot;zł&quot;#,##0.00\)"/>
    <numFmt numFmtId="172" formatCode="#,##0&quot; F&quot;_);[Red]\(#,##0&quot; F&quot;\)"/>
    <numFmt numFmtId="173" formatCode="#,##0.00&quot; F&quot;_);[Red]\(#,##0.00&quot; F&quot;\)"/>
    <numFmt numFmtId="174" formatCode="&quot;zł&quot;#,##0_);\(&quot;zł&quot;#,##0\)"/>
    <numFmt numFmtId="175" formatCode="mmmm\ d\,\ yyyy"/>
    <numFmt numFmtId="176" formatCode="_-* #,##0.00000\ _z_ł_-;\-* #,##0.00000\ _z_ł_-;_-* &quot;-&quot;??\ _z_ł_-;_-@_-"/>
    <numFmt numFmtId="177" formatCode="_(* #,##0.00_);_(* \(#,##0.00\);_(* &quot;-&quot;??_);_(@_)"/>
    <numFmt numFmtId="178" formatCode="#,##0.00;[Red]&quot;-&quot;#,##0.00"/>
    <numFmt numFmtId="179" formatCode="_(#\ ##,000\ &quot;zł&quot;_);_(\ \(#\ ##,000\ &quot;zł&quot;\);_(&quot;-&quot;??\ &quot;zł&quot;_);_(@_)"/>
    <numFmt numFmtId="180" formatCode="_(&quot;zł&quot;* #,##0.00_);_(&quot;zł&quot;* \(#,##0.00\);_(&quot;zł&quot;* &quot;-&quot;??_);_(@_)"/>
    <numFmt numFmtId="181" formatCode="_-* #,##0.00&quot; zł&quot;_-;\-* #,##0.00&quot; zł&quot;_-;_-* \-??&quot; zł&quot;_-;_-@_-"/>
    <numFmt numFmtId="182" formatCode="[$-415]mmm\ yy;@"/>
    <numFmt numFmtId="183" formatCode="#,##0.000"/>
    <numFmt numFmtId="184" formatCode="_-* #,##0_-;\-* #,##0_-;_-* &quot;-&quot;??_-;_-@_-"/>
    <numFmt numFmtId="185" formatCode="0.0"/>
    <numFmt numFmtId="186" formatCode="_-* #,##0.0_-;\-* #,##0.0_-;_-* &quot;-&quot;??_-;_-@_-"/>
  </numFmts>
  <fonts count="6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vertAlign val="superscript"/>
      <sz val="12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8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5" borderId="0" applyNumberFormat="0" applyBorder="0" applyAlignment="0" applyProtection="0"/>
    <xf numFmtId="0" fontId="1" fillId="3" borderId="0" applyNumberFormat="0" applyBorder="0" applyAlignment="0" applyProtection="0"/>
    <xf numFmtId="0" fontId="9" fillId="16" borderId="0" applyNumberFormat="0" applyBorder="0" applyAlignment="0" applyProtection="0"/>
    <xf numFmtId="0" fontId="1" fillId="5" borderId="0" applyNumberFormat="0" applyBorder="0" applyAlignment="0" applyProtection="0"/>
    <xf numFmtId="0" fontId="9" fillId="17" borderId="0" applyNumberFormat="0" applyBorder="0" applyAlignment="0" applyProtection="0"/>
    <xf numFmtId="0" fontId="1" fillId="7" borderId="0" applyNumberFormat="0" applyBorder="0" applyAlignment="0" applyProtection="0"/>
    <xf numFmtId="0" fontId="9" fillId="18" borderId="0" applyNumberFormat="0" applyBorder="0" applyAlignment="0" applyProtection="0"/>
    <xf numFmtId="0" fontId="1" fillId="9" borderId="0" applyNumberFormat="0" applyBorder="0" applyAlignment="0" applyProtection="0"/>
    <xf numFmtId="0" fontId="9" fillId="15" borderId="0" applyNumberFormat="0" applyBorder="0" applyAlignment="0" applyProtection="0"/>
    <xf numFmtId="0" fontId="1" fillId="11" borderId="0" applyNumberFormat="0" applyBorder="0" applyAlignment="0" applyProtection="0"/>
    <xf numFmtId="0" fontId="9" fillId="19" borderId="0" applyNumberFormat="0" applyBorder="0" applyAlignment="0" applyProtection="0"/>
    <xf numFmtId="0" fontId="1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9" fillId="20" borderId="0" applyNumberFormat="0" applyBorder="0" applyAlignment="0" applyProtection="0"/>
    <xf numFmtId="0" fontId="1" fillId="4" borderId="0" applyNumberFormat="0" applyBorder="0" applyAlignment="0" applyProtection="0"/>
    <xf numFmtId="0" fontId="9" fillId="16" borderId="0" applyNumberFormat="0" applyBorder="0" applyAlignment="0" applyProtection="0"/>
    <xf numFmtId="0" fontId="1" fillId="6" borderId="0" applyNumberFormat="0" applyBorder="0" applyAlignment="0" applyProtection="0"/>
    <xf numFmtId="0" fontId="9" fillId="21" borderId="0" applyNumberFormat="0" applyBorder="0" applyAlignment="0" applyProtection="0"/>
    <xf numFmtId="0" fontId="1" fillId="8" borderId="0" applyNumberFormat="0" applyBorder="0" applyAlignment="0" applyProtection="0"/>
    <xf numFmtId="0" fontId="9" fillId="22" borderId="0" applyNumberFormat="0" applyBorder="0" applyAlignment="0" applyProtection="0"/>
    <xf numFmtId="0" fontId="1" fillId="10" borderId="0" applyNumberFormat="0" applyBorder="0" applyAlignment="0" applyProtection="0"/>
    <xf numFmtId="0" fontId="9" fillId="20" borderId="0" applyNumberFormat="0" applyBorder="0" applyAlignment="0" applyProtection="0"/>
    <xf numFmtId="0" fontId="1" fillId="12" borderId="0" applyNumberFormat="0" applyBorder="0" applyAlignment="0" applyProtection="0"/>
    <xf numFmtId="0" fontId="9" fillId="23" borderId="0" applyNumberFormat="0" applyBorder="0" applyAlignment="0" applyProtection="0"/>
    <xf numFmtId="0" fontId="1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166" fontId="6" fillId="0" borderId="4" applyFont="0" applyFill="0" applyBorder="0" applyProtection="0">
      <alignment horizontal="right" vertical="center"/>
    </xf>
    <xf numFmtId="167" fontId="6" fillId="0" borderId="4" applyFont="0" applyBorder="0">
      <alignment horizontal="right" vertical="center"/>
    </xf>
    <xf numFmtId="168" fontId="6" fillId="0" borderId="4" applyFont="0" applyFill="0" applyBorder="0" applyProtection="0">
      <alignment horizontal="right" vertical="center"/>
    </xf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18" borderId="5" applyNumberFormat="0" applyAlignment="0" applyProtection="0"/>
    <xf numFmtId="0" fontId="14" fillId="29" borderId="6" applyNumberFormat="0" applyAlignment="0" applyProtection="0"/>
    <xf numFmtId="165" fontId="15" fillId="0" borderId="0" applyFill="0" applyBorder="0" applyAlignment="0" applyProtection="0"/>
    <xf numFmtId="169" fontId="16" fillId="0" borderId="0" applyFont="0" applyFill="0" applyBorder="0" applyAlignment="0" applyProtection="0"/>
    <xf numFmtId="165" fontId="15" fillId="0" borderId="0" applyFill="0" applyBorder="0" applyAlignment="0" applyProtection="0"/>
    <xf numFmtId="165" fontId="6" fillId="0" borderId="0" applyFill="0" applyBorder="0" applyAlignment="0" applyProtection="0"/>
    <xf numFmtId="170" fontId="16" fillId="0" borderId="0" applyFont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3" fontId="6" fillId="0" borderId="0" applyFill="0" applyBorder="0" applyAlignment="0" applyProtection="0"/>
    <xf numFmtId="171" fontId="15" fillId="0" borderId="0" applyFill="0" applyBorder="0" applyAlignment="0" applyProtection="0"/>
    <xf numFmtId="172" fontId="16" fillId="0" borderId="0" applyFont="0" applyFill="0" applyBorder="0" applyAlignment="0" applyProtection="0"/>
    <xf numFmtId="171" fontId="15" fillId="0" borderId="0" applyFill="0" applyBorder="0" applyAlignment="0" applyProtection="0"/>
    <xf numFmtId="171" fontId="6" fillId="0" borderId="0" applyFill="0" applyBorder="0" applyAlignment="0" applyProtection="0"/>
    <xf numFmtId="171" fontId="15" fillId="0" borderId="0" applyFill="0" applyBorder="0" applyAlignment="0" applyProtection="0"/>
    <xf numFmtId="173" fontId="16" fillId="0" borderId="0" applyFont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174" fontId="6" fillId="0" borderId="0" applyFill="0" applyBorder="0" applyAlignment="0" applyProtection="0"/>
    <xf numFmtId="174" fontId="15" fillId="0" borderId="0" applyFill="0" applyBorder="0" applyAlignment="0" applyProtection="0"/>
    <xf numFmtId="0" fontId="17" fillId="23" borderId="5" applyNumberFormat="0" applyAlignment="0" applyProtection="0"/>
    <xf numFmtId="0" fontId="18" fillId="18" borderId="7" applyNumberFormat="0" applyAlignment="0" applyProtection="0"/>
    <xf numFmtId="175" fontId="15" fillId="0" borderId="0" applyFill="0" applyBorder="0" applyAlignment="0" applyProtection="0"/>
    <xf numFmtId="175" fontId="15" fillId="0" borderId="0" applyFill="0" applyBorder="0" applyAlignment="0" applyProtection="0"/>
    <xf numFmtId="176" fontId="6" fillId="0" borderId="0" applyFill="0" applyBorder="0" applyAlignment="0" applyProtection="0"/>
    <xf numFmtId="0" fontId="19" fillId="30" borderId="0" applyNumberFormat="0" applyBorder="0" applyAlignment="0" applyProtection="0"/>
    <xf numFmtId="177" fontId="20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1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0" fillId="0" borderId="0" applyFont="0" applyFill="0" applyBorder="0" applyAlignment="0" applyProtection="0"/>
    <xf numFmtId="167" fontId="6" fillId="0" borderId="0" applyFont="0" applyFill="0" applyBorder="0" applyProtection="0">
      <alignment vertical="center"/>
    </xf>
    <xf numFmtId="0" fontId="22" fillId="0" borderId="0" applyNumberFormat="0" applyFill="0" applyBorder="0" applyAlignment="0" applyProtection="0"/>
    <xf numFmtId="2" fontId="15" fillId="0" borderId="0" applyFill="0" applyBorder="0" applyAlignment="0" applyProtection="0"/>
    <xf numFmtId="2" fontId="15" fillId="0" borderId="0" applyFill="0" applyBorder="0" applyAlignment="0" applyProtection="0"/>
    <xf numFmtId="2" fontId="6" fillId="0" borderId="0" applyFill="0" applyBorder="0" applyAlignment="0" applyProtection="0"/>
    <xf numFmtId="4" fontId="23" fillId="0" borderId="8" applyFill="0" applyBorder="0" applyProtection="0">
      <alignment vertical="center"/>
    </xf>
    <xf numFmtId="0" fontId="24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3" borderId="5" applyNumberFormat="0" applyAlignment="0" applyProtection="0"/>
    <xf numFmtId="0" fontId="31" fillId="0" borderId="10" applyNumberFormat="0" applyFill="0" applyAlignment="0" applyProtection="0"/>
    <xf numFmtId="0" fontId="32" fillId="29" borderId="6" applyNumberFormat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31" borderId="0" applyNumberFormat="0" applyBorder="0" applyAlignment="0" applyProtection="0"/>
    <xf numFmtId="0" fontId="38" fillId="3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39" fillId="0" borderId="0"/>
    <xf numFmtId="0" fontId="23" fillId="0" borderId="0"/>
    <xf numFmtId="0" fontId="1" fillId="0" borderId="0"/>
    <xf numFmtId="0" fontId="6" fillId="0" borderId="0"/>
    <xf numFmtId="0" fontId="15" fillId="0" borderId="0"/>
    <xf numFmtId="0" fontId="1" fillId="0" borderId="0"/>
    <xf numFmtId="0" fontId="20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21" fillId="0" borderId="0"/>
    <xf numFmtId="0" fontId="40" fillId="0" borderId="0"/>
    <xf numFmtId="0" fontId="6" fillId="0" borderId="0"/>
    <xf numFmtId="0" fontId="1" fillId="0" borderId="0"/>
    <xf numFmtId="0" fontId="6" fillId="0" borderId="0"/>
    <xf numFmtId="0" fontId="15" fillId="0" borderId="0"/>
    <xf numFmtId="0" fontId="39" fillId="0" borderId="0"/>
    <xf numFmtId="0" fontId="1" fillId="0" borderId="0"/>
    <xf numFmtId="0" fontId="15" fillId="0" borderId="0"/>
    <xf numFmtId="0" fontId="21" fillId="0" borderId="0"/>
    <xf numFmtId="0" fontId="41" fillId="0" borderId="0"/>
    <xf numFmtId="0" fontId="15" fillId="0" borderId="0"/>
    <xf numFmtId="0" fontId="41" fillId="0" borderId="0"/>
    <xf numFmtId="0" fontId="41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1" fillId="0" borderId="0"/>
    <xf numFmtId="0" fontId="42" fillId="17" borderId="5" applyNumberFormat="0" applyFont="0" applyAlignment="0" applyProtection="0"/>
    <xf numFmtId="0" fontId="43" fillId="18" borderId="5" applyNumberFormat="0" applyAlignment="0" applyProtection="0"/>
    <xf numFmtId="0" fontId="44" fillId="18" borderId="7" applyNumberFormat="0" applyAlignment="0" applyProtection="0"/>
    <xf numFmtId="10" fontId="15" fillId="0" borderId="0" applyFill="0" applyBorder="0" applyAlignment="0" applyProtection="0"/>
    <xf numFmtId="10" fontId="15" fillId="0" borderId="0" applyFill="0" applyBorder="0" applyAlignment="0" applyProtection="0"/>
    <xf numFmtId="10" fontId="6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45" fillId="32" borderId="7" applyNumberFormat="0" applyProtection="0">
      <alignment vertical="center"/>
    </xf>
    <xf numFmtId="4" fontId="46" fillId="32" borderId="7" applyNumberFormat="0" applyProtection="0">
      <alignment vertical="center"/>
    </xf>
    <xf numFmtId="4" fontId="45" fillId="32" borderId="7" applyNumberFormat="0" applyProtection="0">
      <alignment horizontal="left" vertical="center" indent="1"/>
    </xf>
    <xf numFmtId="4" fontId="45" fillId="32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4" fontId="45" fillId="34" borderId="7" applyNumberFormat="0" applyProtection="0">
      <alignment horizontal="right" vertical="center"/>
    </xf>
    <xf numFmtId="4" fontId="45" fillId="35" borderId="7" applyNumberFormat="0" applyProtection="0">
      <alignment horizontal="right" vertical="center"/>
    </xf>
    <xf numFmtId="4" fontId="45" fillId="36" borderId="7" applyNumberFormat="0" applyProtection="0">
      <alignment horizontal="right" vertical="center"/>
    </xf>
    <xf numFmtId="4" fontId="45" fillId="37" borderId="7" applyNumberFormat="0" applyProtection="0">
      <alignment horizontal="right" vertical="center"/>
    </xf>
    <xf numFmtId="4" fontId="45" fillId="38" borderId="7" applyNumberFormat="0" applyProtection="0">
      <alignment horizontal="right" vertical="center"/>
    </xf>
    <xf numFmtId="4" fontId="45" fillId="39" borderId="7" applyNumberFormat="0" applyProtection="0">
      <alignment horizontal="right" vertical="center"/>
    </xf>
    <xf numFmtId="4" fontId="45" fillId="40" borderId="7" applyNumberFormat="0" applyProtection="0">
      <alignment horizontal="right" vertical="center"/>
    </xf>
    <xf numFmtId="4" fontId="45" fillId="41" borderId="7" applyNumberFormat="0" applyProtection="0">
      <alignment horizontal="right" vertical="center"/>
    </xf>
    <xf numFmtId="4" fontId="45" fillId="42" borderId="7" applyNumberFormat="0" applyProtection="0">
      <alignment horizontal="right" vertical="center"/>
    </xf>
    <xf numFmtId="4" fontId="47" fillId="43" borderId="7" applyNumberFormat="0" applyProtection="0">
      <alignment horizontal="left" vertical="center" indent="1"/>
    </xf>
    <xf numFmtId="4" fontId="45" fillId="44" borderId="13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4" fontId="49" fillId="44" borderId="7" applyNumberFormat="0" applyProtection="0">
      <alignment horizontal="left" vertical="center" indent="1"/>
    </xf>
    <xf numFmtId="4" fontId="49" fillId="44" borderId="7" applyNumberFormat="0" applyProtection="0">
      <alignment horizontal="left" vertical="center" indent="1"/>
    </xf>
    <xf numFmtId="4" fontId="49" fillId="46" borderId="7" applyNumberFormat="0" applyProtection="0">
      <alignment horizontal="left" vertical="center" indent="1"/>
    </xf>
    <xf numFmtId="4" fontId="49" fillId="46" borderId="7" applyNumberFormat="0" applyProtection="0">
      <alignment horizontal="left" vertical="center" indent="1"/>
    </xf>
    <xf numFmtId="0" fontId="15" fillId="46" borderId="7" applyNumberFormat="0" applyProtection="0">
      <alignment horizontal="left" vertical="center" indent="1"/>
    </xf>
    <xf numFmtId="0" fontId="15" fillId="46" borderId="7" applyNumberFormat="0" applyProtection="0">
      <alignment horizontal="left" vertical="center" indent="1"/>
    </xf>
    <xf numFmtId="0" fontId="15" fillId="46" borderId="7" applyNumberFormat="0" applyProtection="0">
      <alignment horizontal="left" vertical="center" indent="1"/>
    </xf>
    <xf numFmtId="0" fontId="15" fillId="46" borderId="7" applyNumberFormat="0" applyProtection="0">
      <alignment horizontal="left" vertical="center" indent="1"/>
    </xf>
    <xf numFmtId="0" fontId="15" fillId="47" borderId="7" applyNumberFormat="0" applyProtection="0">
      <alignment horizontal="left" vertical="center" indent="1"/>
    </xf>
    <xf numFmtId="0" fontId="15" fillId="47" borderId="7" applyNumberFormat="0" applyProtection="0">
      <alignment horizontal="left" vertical="center" indent="1"/>
    </xf>
    <xf numFmtId="0" fontId="15" fillId="47" borderId="7" applyNumberFormat="0" applyProtection="0">
      <alignment horizontal="left" vertical="center" indent="1"/>
    </xf>
    <xf numFmtId="0" fontId="15" fillId="47" borderId="7" applyNumberFormat="0" applyProtection="0">
      <alignment horizontal="left" vertical="center" indent="1"/>
    </xf>
    <xf numFmtId="0" fontId="15" fillId="48" borderId="7" applyNumberFormat="0" applyProtection="0">
      <alignment horizontal="left" vertical="center" indent="1"/>
    </xf>
    <xf numFmtId="0" fontId="15" fillId="48" borderId="7" applyNumberFormat="0" applyProtection="0">
      <alignment horizontal="left" vertical="center" indent="1"/>
    </xf>
    <xf numFmtId="0" fontId="15" fillId="48" borderId="7" applyNumberFormat="0" applyProtection="0">
      <alignment horizontal="left" vertical="center" indent="1"/>
    </xf>
    <xf numFmtId="0" fontId="15" fillId="48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6" fillId="0" borderId="0"/>
    <xf numFmtId="0" fontId="15" fillId="0" borderId="0"/>
    <xf numFmtId="4" fontId="45" fillId="49" borderId="7" applyNumberFormat="0" applyProtection="0">
      <alignment vertical="center"/>
    </xf>
    <xf numFmtId="4" fontId="46" fillId="49" borderId="7" applyNumberFormat="0" applyProtection="0">
      <alignment vertical="center"/>
    </xf>
    <xf numFmtId="4" fontId="45" fillId="49" borderId="7" applyNumberFormat="0" applyProtection="0">
      <alignment horizontal="left" vertical="center" indent="1"/>
    </xf>
    <xf numFmtId="4" fontId="45" fillId="49" borderId="7" applyNumberFormat="0" applyProtection="0">
      <alignment horizontal="left" vertical="center" indent="1"/>
    </xf>
    <xf numFmtId="4" fontId="45" fillId="44" borderId="7" applyNumberFormat="0" applyProtection="0">
      <alignment horizontal="right" vertical="center"/>
    </xf>
    <xf numFmtId="4" fontId="46" fillId="44" borderId="7" applyNumberFormat="0" applyProtection="0">
      <alignment horizontal="right" vertical="center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15" fillId="33" borderId="7" applyNumberFormat="0" applyProtection="0">
      <alignment horizontal="left" vertical="center" indent="1"/>
    </xf>
    <xf numFmtId="0" fontId="50" fillId="0" borderId="0"/>
    <xf numFmtId="0" fontId="50" fillId="0" borderId="0"/>
    <xf numFmtId="4" fontId="51" fillId="44" borderId="7" applyNumberFormat="0" applyProtection="0">
      <alignment horizontal="right" vertical="center"/>
    </xf>
    <xf numFmtId="0" fontId="7" fillId="0" borderId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6" fillId="0" borderId="15" applyNumberFormat="0" applyFill="0" applyAlignment="0" applyProtection="0"/>
    <xf numFmtId="0" fontId="56" fillId="0" borderId="0" applyNumberFormat="0" applyFill="0" applyBorder="0" applyAlignment="0" applyProtection="0"/>
    <xf numFmtId="0" fontId="15" fillId="17" borderId="5" applyNumberFormat="0" applyFont="0" applyAlignment="0" applyProtection="0"/>
    <xf numFmtId="0" fontId="6" fillId="17" borderId="5" applyNumberFormat="0" applyFont="0" applyAlignment="0" applyProtection="0"/>
    <xf numFmtId="0" fontId="1" fillId="2" borderId="3" applyNumberFormat="0" applyFont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5" fillId="0" borderId="0" applyFill="0" applyBorder="0" applyAlignment="0" applyProtection="0"/>
    <xf numFmtId="180" fontId="1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vertical="center"/>
    </xf>
    <xf numFmtId="4" fontId="5" fillId="0" borderId="0" xfId="5" applyNumberFormat="1" applyFont="1" applyFill="1" applyBorder="1"/>
    <xf numFmtId="4" fontId="5" fillId="0" borderId="1" xfId="5" applyNumberFormat="1" applyFont="1" applyFill="1" applyBorder="1"/>
    <xf numFmtId="165" fontId="0" fillId="0" borderId="0" xfId="0" applyNumberFormat="1"/>
    <xf numFmtId="165" fontId="60" fillId="0" borderId="0" xfId="0" applyNumberFormat="1" applyFont="1"/>
    <xf numFmtId="0" fontId="3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183" fontId="0" fillId="0" borderId="0" xfId="0" applyNumberFormat="1"/>
    <xf numFmtId="3" fontId="49" fillId="0" borderId="0" xfId="0" applyNumberFormat="1" applyFont="1" applyBorder="1" applyAlignment="1">
      <alignment horizontal="right" indent="2"/>
    </xf>
    <xf numFmtId="3" fontId="49" fillId="0" borderId="17" xfId="0" applyNumberFormat="1" applyFont="1" applyBorder="1" applyAlignment="1">
      <alignment horizontal="right" indent="2"/>
    </xf>
    <xf numFmtId="4" fontId="5" fillId="0" borderId="2" xfId="5" applyNumberFormat="1" applyFont="1" applyFill="1" applyBorder="1"/>
    <xf numFmtId="3" fontId="49" fillId="0" borderId="16" xfId="0" applyNumberFormat="1" applyFont="1" applyBorder="1" applyAlignment="1">
      <alignment horizontal="right" indent="2"/>
    </xf>
    <xf numFmtId="0" fontId="15" fillId="0" borderId="23" xfId="172" applyFont="1" applyBorder="1" applyAlignment="1">
      <alignment horizontal="center" vertical="center" wrapText="1"/>
    </xf>
    <xf numFmtId="0" fontId="15" fillId="0" borderId="24" xfId="172" applyFont="1" applyBorder="1" applyAlignment="1">
      <alignment horizontal="center" vertical="center" wrapText="1"/>
    </xf>
    <xf numFmtId="0" fontId="15" fillId="0" borderId="25" xfId="172" applyFont="1" applyBorder="1" applyAlignment="1">
      <alignment horizontal="center" vertical="center" wrapText="1"/>
    </xf>
    <xf numFmtId="0" fontId="15" fillId="0" borderId="26" xfId="172" applyFont="1" applyBorder="1" applyAlignment="1">
      <alignment horizontal="center" vertical="center" wrapText="1"/>
    </xf>
    <xf numFmtId="17" fontId="2" fillId="0" borderId="24" xfId="1" applyNumberFormat="1" applyBorder="1"/>
    <xf numFmtId="0" fontId="61" fillId="0" borderId="18" xfId="0" applyFont="1" applyBorder="1" applyAlignment="1">
      <alignment horizontal="center" vertical="center" wrapText="1"/>
    </xf>
    <xf numFmtId="184" fontId="2" fillId="0" borderId="18" xfId="386" applyNumberFormat="1" applyFont="1" applyBorder="1"/>
    <xf numFmtId="184" fontId="2" fillId="0" borderId="19" xfId="386" applyNumberFormat="1" applyFont="1" applyBorder="1"/>
    <xf numFmtId="184" fontId="6" fillId="0" borderId="19" xfId="386" applyNumberFormat="1" applyFont="1" applyBorder="1"/>
    <xf numFmtId="184" fontId="2" fillId="0" borderId="20" xfId="386" applyNumberFormat="1" applyFont="1" applyBorder="1"/>
    <xf numFmtId="182" fontId="0" fillId="0" borderId="18" xfId="0" applyNumberFormat="1" applyBorder="1"/>
    <xf numFmtId="182" fontId="0" fillId="0" borderId="19" xfId="0" applyNumberFormat="1" applyBorder="1"/>
    <xf numFmtId="182" fontId="0" fillId="0" borderId="20" xfId="0" applyNumberFormat="1" applyBorder="1"/>
    <xf numFmtId="184" fontId="0" fillId="0" borderId="0" xfId="0" applyNumberFormat="1"/>
    <xf numFmtId="17" fontId="15" fillId="0" borderId="24" xfId="172" applyNumberFormat="1" applyFont="1" applyBorder="1" applyAlignment="1">
      <alignment horizontal="center" vertical="center" wrapText="1"/>
    </xf>
    <xf numFmtId="1" fontId="0" fillId="0" borderId="22" xfId="0" applyNumberFormat="1" applyBorder="1"/>
    <xf numFmtId="3" fontId="15" fillId="0" borderId="25" xfId="172" applyNumberFormat="1" applyFont="1" applyBorder="1" applyAlignment="1">
      <alignment vertical="center"/>
    </xf>
    <xf numFmtId="17" fontId="15" fillId="0" borderId="25" xfId="17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" fontId="0" fillId="0" borderId="19" xfId="0" applyNumberFormat="1" applyBorder="1"/>
    <xf numFmtId="1" fontId="15" fillId="0" borderId="19" xfId="172" applyNumberFormat="1" applyFont="1" applyBorder="1" applyAlignment="1">
      <alignment vertical="center"/>
    </xf>
    <xf numFmtId="3" fontId="15" fillId="0" borderId="29" xfId="172" applyNumberFormat="1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/>
    <xf numFmtId="1" fontId="0" fillId="0" borderId="25" xfId="0" applyNumberFormat="1" applyBorder="1"/>
    <xf numFmtId="0" fontId="64" fillId="0" borderId="19" xfId="172" applyFont="1" applyFill="1" applyBorder="1" applyAlignment="1">
      <alignment horizontal="left" vertical="center" indent="1"/>
    </xf>
    <xf numFmtId="10" fontId="15" fillId="0" borderId="18" xfId="172" applyNumberFormat="1" applyFont="1" applyBorder="1" applyAlignment="1">
      <alignment horizontal="center" vertical="center"/>
    </xf>
    <xf numFmtId="10" fontId="15" fillId="0" borderId="19" xfId="172" applyNumberFormat="1" applyFont="1" applyBorder="1" applyAlignment="1">
      <alignment horizontal="center" vertical="center"/>
    </xf>
    <xf numFmtId="17" fontId="2" fillId="0" borderId="23" xfId="1" applyNumberFormat="1" applyBorder="1"/>
    <xf numFmtId="3" fontId="15" fillId="0" borderId="23" xfId="172" applyNumberFormat="1" applyFont="1" applyBorder="1" applyAlignment="1">
      <alignment vertical="center"/>
    </xf>
    <xf numFmtId="0" fontId="64" fillId="0" borderId="23" xfId="172" applyFont="1" applyFill="1" applyBorder="1" applyAlignment="1">
      <alignment horizontal="center" vertical="center" wrapText="1"/>
    </xf>
    <xf numFmtId="0" fontId="63" fillId="0" borderId="0" xfId="0" applyFont="1" applyAlignment="1">
      <alignment vertical="top" wrapText="1"/>
    </xf>
    <xf numFmtId="0" fontId="2" fillId="0" borderId="0" xfId="0" applyFont="1"/>
    <xf numFmtId="17" fontId="65" fillId="0" borderId="0" xfId="0" applyNumberFormat="1" applyFont="1" applyAlignment="1">
      <alignment horizontal="center" vertical="center" wrapText="1"/>
    </xf>
    <xf numFmtId="18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0" fontId="2" fillId="0" borderId="0" xfId="0" applyFont="1" applyAlignment="1">
      <alignment vertical="center" wrapText="1"/>
    </xf>
    <xf numFmtId="185" fontId="2" fillId="0" borderId="0" xfId="0" applyNumberFormat="1" applyFont="1"/>
    <xf numFmtId="164" fontId="2" fillId="0" borderId="0" xfId="387" applyNumberFormat="1" applyFont="1"/>
    <xf numFmtId="0" fontId="65" fillId="0" borderId="0" xfId="0" applyFont="1" applyAlignment="1">
      <alignment horizontal="center" vertical="center" wrapText="1"/>
    </xf>
    <xf numFmtId="16" fontId="65" fillId="0" borderId="33" xfId="0" applyNumberFormat="1" applyFont="1" applyBorder="1" applyAlignment="1">
      <alignment horizontal="center" vertical="center" wrapText="1"/>
    </xf>
    <xf numFmtId="16" fontId="65" fillId="0" borderId="21" xfId="0" applyNumberFormat="1" applyFont="1" applyBorder="1" applyAlignment="1">
      <alignment horizontal="center" vertical="center" wrapText="1"/>
    </xf>
    <xf numFmtId="16" fontId="65" fillId="0" borderId="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185" fontId="2" fillId="0" borderId="20" xfId="0" applyNumberFormat="1" applyFont="1" applyBorder="1" applyAlignment="1">
      <alignment vertical="center" wrapText="1"/>
    </xf>
    <xf numFmtId="0" fontId="65" fillId="50" borderId="0" xfId="0" applyFont="1" applyFill="1" applyAlignment="1">
      <alignment vertical="center"/>
    </xf>
    <xf numFmtId="0" fontId="2" fillId="50" borderId="0" xfId="0" applyFont="1" applyFill="1"/>
    <xf numFmtId="0" fontId="65" fillId="50" borderId="0" xfId="0" applyFont="1" applyFill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185" fontId="2" fillId="0" borderId="19" xfId="0" applyNumberFormat="1" applyFont="1" applyBorder="1" applyAlignment="1">
      <alignment vertical="center" wrapText="1"/>
    </xf>
    <xf numFmtId="16" fontId="65" fillId="0" borderId="36" xfId="0" applyNumberFormat="1" applyFont="1" applyBorder="1" applyAlignment="1">
      <alignment horizontal="center" vertical="center" wrapText="1"/>
    </xf>
    <xf numFmtId="185" fontId="2" fillId="0" borderId="18" xfId="0" applyNumberFormat="1" applyFont="1" applyBorder="1" applyAlignment="1">
      <alignment vertical="center" wrapText="1"/>
    </xf>
    <xf numFmtId="0" fontId="66" fillId="0" borderId="0" xfId="1" applyFont="1"/>
    <xf numFmtId="0" fontId="1" fillId="0" borderId="21" xfId="0" applyFont="1" applyBorder="1"/>
    <xf numFmtId="1" fontId="1" fillId="0" borderId="21" xfId="0" applyNumberFormat="1" applyFont="1" applyFill="1" applyBorder="1"/>
    <xf numFmtId="182" fontId="1" fillId="0" borderId="0" xfId="0" applyNumberFormat="1" applyFont="1"/>
    <xf numFmtId="182" fontId="1" fillId="0" borderId="0" xfId="0" applyNumberFormat="1" applyFont="1" applyBorder="1"/>
    <xf numFmtId="3" fontId="1" fillId="0" borderId="0" xfId="0" applyNumberFormat="1" applyFont="1" applyBorder="1"/>
    <xf numFmtId="182" fontId="1" fillId="0" borderId="21" xfId="0" applyNumberFormat="1" applyFont="1" applyBorder="1"/>
    <xf numFmtId="3" fontId="1" fillId="0" borderId="21" xfId="0" applyNumberFormat="1" applyFont="1" applyBorder="1"/>
    <xf numFmtId="0" fontId="66" fillId="0" borderId="0" xfId="1" applyFont="1" applyAlignment="1">
      <alignment horizontal="right"/>
    </xf>
    <xf numFmtId="3" fontId="1" fillId="0" borderId="0" xfId="1" applyNumberFormat="1" applyFont="1"/>
    <xf numFmtId="0" fontId="1" fillId="0" borderId="0" xfId="1" applyFont="1"/>
    <xf numFmtId="0" fontId="3" fillId="0" borderId="0" xfId="1" applyFont="1" applyBorder="1" applyAlignment="1">
      <alignment vertical="center"/>
    </xf>
    <xf numFmtId="0" fontId="0" fillId="0" borderId="0" xfId="0" applyBorder="1"/>
    <xf numFmtId="17" fontId="15" fillId="0" borderId="23" xfId="172" applyNumberFormat="1" applyFont="1" applyBorder="1" applyAlignment="1">
      <alignment horizontal="center" vertical="center" wrapText="1"/>
    </xf>
    <xf numFmtId="3" fontId="0" fillId="0" borderId="19" xfId="0" applyNumberFormat="1" applyBorder="1"/>
    <xf numFmtId="3" fontId="0" fillId="0" borderId="22" xfId="0" applyNumberFormat="1" applyBorder="1"/>
    <xf numFmtId="3" fontId="15" fillId="0" borderId="19" xfId="172" applyNumberFormat="1" applyFont="1" applyBorder="1" applyAlignment="1">
      <alignment vertical="center"/>
    </xf>
    <xf numFmtId="3" fontId="0" fillId="0" borderId="28" xfId="0" applyNumberFormat="1" applyBorder="1"/>
    <xf numFmtId="3" fontId="0" fillId="0" borderId="30" xfId="0" applyNumberFormat="1" applyBorder="1"/>
    <xf numFmtId="0" fontId="1" fillId="0" borderId="23" xfId="0" applyFont="1" applyBorder="1"/>
    <xf numFmtId="186" fontId="2" fillId="0" borderId="18" xfId="386" applyNumberFormat="1" applyFont="1" applyBorder="1"/>
    <xf numFmtId="186" fontId="2" fillId="0" borderId="19" xfId="386" applyNumberFormat="1" applyFont="1" applyBorder="1"/>
    <xf numFmtId="186" fontId="6" fillId="0" borderId="19" xfId="386" applyNumberFormat="1" applyFont="1" applyBorder="1"/>
    <xf numFmtId="186" fontId="2" fillId="0" borderId="20" xfId="386" applyNumberFormat="1" applyFont="1" applyBorder="1"/>
    <xf numFmtId="3" fontId="5" fillId="0" borderId="0" xfId="5" applyNumberFormat="1" applyFont="1" applyFill="1" applyBorder="1"/>
    <xf numFmtId="17" fontId="2" fillId="0" borderId="20" xfId="1" applyNumberFormat="1" applyBorder="1"/>
    <xf numFmtId="165" fontId="0" fillId="0" borderId="23" xfId="0" applyNumberFormat="1" applyBorder="1"/>
    <xf numFmtId="0" fontId="61" fillId="0" borderId="23" xfId="0" applyFont="1" applyBorder="1" applyAlignment="1">
      <alignment horizontal="center" vertical="center" wrapText="1"/>
    </xf>
    <xf numFmtId="183" fontId="0" fillId="0" borderId="18" xfId="0" applyNumberFormat="1" applyBorder="1"/>
    <xf numFmtId="183" fontId="0" fillId="0" borderId="19" xfId="0" applyNumberFormat="1" applyBorder="1"/>
    <xf numFmtId="0" fontId="64" fillId="0" borderId="26" xfId="172" applyFont="1" applyBorder="1" applyAlignment="1">
      <alignment horizontal="center" vertical="center" wrapText="1"/>
    </xf>
    <xf numFmtId="184" fontId="65" fillId="0" borderId="20" xfId="386" applyNumberFormat="1" applyFont="1" applyBorder="1"/>
    <xf numFmtId="0" fontId="1" fillId="0" borderId="1" xfId="0" applyFont="1" applyBorder="1"/>
    <xf numFmtId="3" fontId="68" fillId="0" borderId="0" xfId="0" applyNumberFormat="1" applyFont="1" applyBorder="1" applyAlignment="1">
      <alignment horizontal="right" indent="2"/>
    </xf>
    <xf numFmtId="0" fontId="5" fillId="0" borderId="25" xfId="172" applyFont="1" applyBorder="1" applyAlignment="1">
      <alignment horizontal="center" vertical="center" wrapText="1"/>
    </xf>
    <xf numFmtId="0" fontId="67" fillId="0" borderId="26" xfId="172" applyFont="1" applyBorder="1" applyAlignment="1">
      <alignment horizontal="center" vertical="center" wrapText="1"/>
    </xf>
    <xf numFmtId="3" fontId="1" fillId="0" borderId="0" xfId="0" applyNumberFormat="1" applyFont="1" applyFill="1" applyBorder="1"/>
    <xf numFmtId="0" fontId="64" fillId="0" borderId="20" xfId="172" applyFont="1" applyBorder="1" applyAlignment="1">
      <alignment horizontal="center" vertical="center" wrapText="1"/>
    </xf>
    <xf numFmtId="0" fontId="1" fillId="0" borderId="37" xfId="0" applyFont="1" applyBorder="1"/>
    <xf numFmtId="1" fontId="1" fillId="0" borderId="37" xfId="0" applyNumberFormat="1" applyFont="1" applyFill="1" applyBorder="1"/>
    <xf numFmtId="0" fontId="1" fillId="0" borderId="0" xfId="0" applyFont="1" applyBorder="1"/>
    <xf numFmtId="4" fontId="67" fillId="0" borderId="0" xfId="5" applyNumberFormat="1" applyFont="1" applyFill="1" applyBorder="1"/>
    <xf numFmtId="4" fontId="5" fillId="0" borderId="24" xfId="5" applyNumberFormat="1" applyFont="1" applyFill="1" applyBorder="1"/>
    <xf numFmtId="0" fontId="1" fillId="0" borderId="25" xfId="0" applyFont="1" applyBorder="1"/>
    <xf numFmtId="0" fontId="1" fillId="0" borderId="26" xfId="0" applyFont="1" applyBorder="1"/>
    <xf numFmtId="0" fontId="15" fillId="0" borderId="34" xfId="172" applyFont="1" applyBorder="1" applyAlignment="1">
      <alignment horizontal="center" vertical="center" wrapText="1"/>
    </xf>
    <xf numFmtId="0" fontId="15" fillId="0" borderId="39" xfId="172" applyFont="1" applyBorder="1" applyAlignment="1">
      <alignment horizontal="center" vertical="center" wrapText="1"/>
    </xf>
    <xf numFmtId="0" fontId="15" fillId="0" borderId="35" xfId="172" applyFont="1" applyBorder="1" applyAlignment="1">
      <alignment horizontal="center" vertical="center" wrapText="1"/>
    </xf>
    <xf numFmtId="3" fontId="5" fillId="0" borderId="21" xfId="5" applyNumberFormat="1" applyFont="1" applyFill="1" applyBorder="1"/>
    <xf numFmtId="3" fontId="68" fillId="0" borderId="21" xfId="0" applyNumberFormat="1" applyFont="1" applyBorder="1" applyAlignment="1">
      <alignment horizontal="right" indent="2"/>
    </xf>
    <xf numFmtId="4" fontId="5" fillId="0" borderId="21" xfId="5" applyNumberFormat="1" applyFont="1" applyFill="1" applyBorder="1"/>
    <xf numFmtId="4" fontId="5" fillId="0" borderId="39" xfId="5" applyNumberFormat="1" applyFont="1" applyFill="1" applyBorder="1"/>
    <xf numFmtId="3" fontId="68" fillId="0" borderId="39" xfId="0" applyNumberFormat="1" applyFont="1" applyBorder="1" applyAlignment="1">
      <alignment horizontal="right" indent="2"/>
    </xf>
    <xf numFmtId="0" fontId="3" fillId="0" borderId="21" xfId="1" applyFont="1" applyBorder="1" applyAlignment="1">
      <alignment vertical="center"/>
    </xf>
    <xf numFmtId="4" fontId="67" fillId="0" borderId="21" xfId="5" applyNumberFormat="1" applyFont="1" applyFill="1" applyBorder="1"/>
    <xf numFmtId="3" fontId="15" fillId="0" borderId="24" xfId="172" applyNumberFormat="1" applyFont="1" applyBorder="1" applyAlignment="1">
      <alignment horizontal="right" vertical="center" wrapText="1"/>
    </xf>
    <xf numFmtId="3" fontId="15" fillId="0" borderId="33" xfId="172" applyNumberFormat="1" applyFont="1" applyBorder="1" applyAlignment="1">
      <alignment horizontal="right" vertical="center" wrapText="1"/>
    </xf>
    <xf numFmtId="3" fontId="15" fillId="0" borderId="36" xfId="172" applyNumberFormat="1" applyFont="1" applyBorder="1" applyAlignment="1">
      <alignment horizontal="right" vertical="center" wrapText="1"/>
    </xf>
    <xf numFmtId="3" fontId="15" fillId="0" borderId="25" xfId="172" applyNumberFormat="1" applyFont="1" applyBorder="1" applyAlignment="1">
      <alignment horizontal="right" vertical="center" wrapText="1"/>
    </xf>
    <xf numFmtId="3" fontId="15" fillId="0" borderId="0" xfId="172" applyNumberFormat="1" applyFont="1" applyBorder="1" applyAlignment="1">
      <alignment horizontal="right" vertical="center" wrapText="1"/>
    </xf>
    <xf numFmtId="3" fontId="15" fillId="0" borderId="22" xfId="172" applyNumberFormat="1" applyFont="1" applyBorder="1" applyAlignment="1">
      <alignment horizontal="right" vertical="center" wrapText="1"/>
    </xf>
    <xf numFmtId="3" fontId="15" fillId="0" borderId="26" xfId="172" applyNumberFormat="1" applyFont="1" applyBorder="1" applyAlignment="1">
      <alignment horizontal="right" vertical="center" wrapText="1"/>
    </xf>
    <xf numFmtId="3" fontId="15" fillId="0" borderId="21" xfId="172" applyNumberFormat="1" applyFont="1" applyBorder="1" applyAlignment="1">
      <alignment horizontal="right" vertical="center" wrapText="1"/>
    </xf>
    <xf numFmtId="3" fontId="15" fillId="0" borderId="38" xfId="172" applyNumberFormat="1" applyFont="1" applyBorder="1" applyAlignment="1">
      <alignment horizontal="right" vertical="center" wrapText="1"/>
    </xf>
    <xf numFmtId="10" fontId="64" fillId="0" borderId="20" xfId="172" applyNumberFormat="1" applyFont="1" applyBorder="1" applyAlignment="1">
      <alignment horizontal="center" vertical="center"/>
    </xf>
    <xf numFmtId="0" fontId="64" fillId="0" borderId="23" xfId="172" applyFont="1" applyBorder="1" applyAlignment="1">
      <alignment horizontal="center" vertical="center" wrapText="1"/>
    </xf>
    <xf numFmtId="3" fontId="64" fillId="0" borderId="23" xfId="172" applyNumberFormat="1" applyFont="1" applyBorder="1" applyAlignment="1">
      <alignment vertical="center"/>
    </xf>
    <xf numFmtId="10" fontId="15" fillId="0" borderId="23" xfId="172" applyNumberFormat="1" applyFont="1" applyBorder="1" applyAlignment="1">
      <alignment horizontal="center" vertical="center"/>
    </xf>
    <xf numFmtId="0" fontId="64" fillId="0" borderId="30" xfId="172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4" xfId="172" applyFont="1" applyBorder="1" applyAlignment="1">
      <alignment horizontal="center" vertical="center" wrapText="1"/>
    </xf>
    <xf numFmtId="10" fontId="5" fillId="0" borderId="23" xfId="172" applyNumberFormat="1" applyFont="1" applyBorder="1" applyAlignment="1">
      <alignment horizontal="center" vertical="center"/>
    </xf>
    <xf numFmtId="10" fontId="5" fillId="0" borderId="19" xfId="172" applyNumberFormat="1" applyFont="1" applyBorder="1" applyAlignment="1">
      <alignment horizontal="center" vertical="center"/>
    </xf>
    <xf numFmtId="10" fontId="67" fillId="0" borderId="20" xfId="172" applyNumberFormat="1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7" fontId="15" fillId="0" borderId="34" xfId="172" applyNumberFormat="1" applyFont="1" applyBorder="1" applyAlignment="1">
      <alignment horizontal="center" vertical="center" wrapText="1"/>
    </xf>
    <xf numFmtId="3" fontId="15" fillId="0" borderId="20" xfId="172" applyNumberFormat="1" applyFont="1" applyBorder="1" applyAlignment="1">
      <alignment vertical="center"/>
    </xf>
    <xf numFmtId="0" fontId="0" fillId="0" borderId="35" xfId="0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5" fillId="50" borderId="0" xfId="0" applyFont="1" applyFill="1" applyAlignment="1">
      <alignment horizontal="center" vertical="center" wrapText="1"/>
    </xf>
    <xf numFmtId="0" fontId="63" fillId="0" borderId="32" xfId="0" applyFont="1" applyBorder="1" applyAlignment="1">
      <alignment horizontal="left" vertical="top" wrapText="1"/>
    </xf>
    <xf numFmtId="0" fontId="63" fillId="0" borderId="0" xfId="0" applyFont="1" applyAlignment="1">
      <alignment horizontal="left" vertical="top" wrapText="1"/>
    </xf>
  </cellXfs>
  <cellStyles count="388">
    <cellStyle name="_PERSONAL" xfId="8" xr:uid="{00000000-0005-0000-0000-000000000000}"/>
    <cellStyle name="_PERSONAL_1" xfId="9" xr:uid="{00000000-0005-0000-0000-000001000000}"/>
    <cellStyle name="_PERSONAL_1_dialKartaDziałkiczI (2)" xfId="10" xr:uid="{00000000-0005-0000-0000-000002000000}"/>
    <cellStyle name="_PERSONAL_1_dialTabelaIDSP (2)" xfId="11" xr:uid="{00000000-0005-0000-0000-000003000000}"/>
    <cellStyle name="_PERSONAL_1_dialTabelaIIAIWO (2)" xfId="12" xr:uid="{00000000-0005-0000-0000-000004000000}"/>
    <cellStyle name="_PERSONAL_1_EDUKACJA" xfId="13" xr:uid="{00000000-0005-0000-0000-000005000000}"/>
    <cellStyle name="_PERSONAL_1_Tabela wskaźników" xfId="14" xr:uid="{00000000-0005-0000-0000-000006000000}"/>
    <cellStyle name="_PERSONAL_1_Zeszyt3" xfId="15" xr:uid="{00000000-0005-0000-0000-000007000000}"/>
    <cellStyle name="20% - Accent1" xfId="16" xr:uid="{00000000-0005-0000-0000-000008000000}"/>
    <cellStyle name="20% - Accent2" xfId="17" xr:uid="{00000000-0005-0000-0000-000009000000}"/>
    <cellStyle name="20% - Accent3" xfId="18" xr:uid="{00000000-0005-0000-0000-00000A000000}"/>
    <cellStyle name="20% - Accent4" xfId="19" xr:uid="{00000000-0005-0000-0000-00000B000000}"/>
    <cellStyle name="20% - Accent5" xfId="20" xr:uid="{00000000-0005-0000-0000-00000C000000}"/>
    <cellStyle name="20% - Accent6" xfId="21" xr:uid="{00000000-0005-0000-0000-00000D000000}"/>
    <cellStyle name="20% - akcent 1 2" xfId="22" xr:uid="{00000000-0005-0000-0000-00000E000000}"/>
    <cellStyle name="20% - akcent 1 3" xfId="23" xr:uid="{00000000-0005-0000-0000-00000F000000}"/>
    <cellStyle name="20% - akcent 2 2" xfId="24" xr:uid="{00000000-0005-0000-0000-000010000000}"/>
    <cellStyle name="20% - akcent 2 3" xfId="25" xr:uid="{00000000-0005-0000-0000-000011000000}"/>
    <cellStyle name="20% - akcent 3 2" xfId="26" xr:uid="{00000000-0005-0000-0000-000012000000}"/>
    <cellStyle name="20% - akcent 3 3" xfId="27" xr:uid="{00000000-0005-0000-0000-000013000000}"/>
    <cellStyle name="20% - akcent 4 2" xfId="28" xr:uid="{00000000-0005-0000-0000-000014000000}"/>
    <cellStyle name="20% - akcent 4 3" xfId="29" xr:uid="{00000000-0005-0000-0000-000015000000}"/>
    <cellStyle name="20% - akcent 5 2" xfId="30" xr:uid="{00000000-0005-0000-0000-000016000000}"/>
    <cellStyle name="20% - akcent 5 3" xfId="31" xr:uid="{00000000-0005-0000-0000-000017000000}"/>
    <cellStyle name="20% - akcent 6 2" xfId="32" xr:uid="{00000000-0005-0000-0000-000018000000}"/>
    <cellStyle name="20% - akcent 6 3" xfId="33" xr:uid="{00000000-0005-0000-0000-000019000000}"/>
    <cellStyle name="40% - Accent1" xfId="34" xr:uid="{00000000-0005-0000-0000-00001A000000}"/>
    <cellStyle name="40% - Accent2" xfId="35" xr:uid="{00000000-0005-0000-0000-00001B000000}"/>
    <cellStyle name="40% - Accent3" xfId="36" xr:uid="{00000000-0005-0000-0000-00001C000000}"/>
    <cellStyle name="40% - Accent4" xfId="37" xr:uid="{00000000-0005-0000-0000-00001D000000}"/>
    <cellStyle name="40% - Accent5" xfId="38" xr:uid="{00000000-0005-0000-0000-00001E000000}"/>
    <cellStyle name="40% - Accent6" xfId="39" xr:uid="{00000000-0005-0000-0000-00001F000000}"/>
    <cellStyle name="40% - akcent 1 2" xfId="40" xr:uid="{00000000-0005-0000-0000-000020000000}"/>
    <cellStyle name="40% - akcent 1 3" xfId="41" xr:uid="{00000000-0005-0000-0000-000021000000}"/>
    <cellStyle name="40% - akcent 2 2" xfId="42" xr:uid="{00000000-0005-0000-0000-000022000000}"/>
    <cellStyle name="40% - akcent 2 3" xfId="43" xr:uid="{00000000-0005-0000-0000-000023000000}"/>
    <cellStyle name="40% - akcent 3 2" xfId="44" xr:uid="{00000000-0005-0000-0000-000024000000}"/>
    <cellStyle name="40% - akcent 3 3" xfId="45" xr:uid="{00000000-0005-0000-0000-000025000000}"/>
    <cellStyle name="40% - akcent 4 2" xfId="46" xr:uid="{00000000-0005-0000-0000-000026000000}"/>
    <cellStyle name="40% - akcent 4 3" xfId="47" xr:uid="{00000000-0005-0000-0000-000027000000}"/>
    <cellStyle name="40% - akcent 5 2" xfId="48" xr:uid="{00000000-0005-0000-0000-000028000000}"/>
    <cellStyle name="40% - akcent 5 3" xfId="49" xr:uid="{00000000-0005-0000-0000-000029000000}"/>
    <cellStyle name="40% - akcent 6 2" xfId="50" xr:uid="{00000000-0005-0000-0000-00002A000000}"/>
    <cellStyle name="40% - akcent 6 3" xfId="51" xr:uid="{00000000-0005-0000-0000-00002B000000}"/>
    <cellStyle name="60% - Accent1" xfId="52" xr:uid="{00000000-0005-0000-0000-00002C000000}"/>
    <cellStyle name="60% - Accent2" xfId="53" xr:uid="{00000000-0005-0000-0000-00002D000000}"/>
    <cellStyle name="60% - Accent3" xfId="54" xr:uid="{00000000-0005-0000-0000-00002E000000}"/>
    <cellStyle name="60% - Accent4" xfId="55" xr:uid="{00000000-0005-0000-0000-00002F000000}"/>
    <cellStyle name="60% - Accent5" xfId="56" xr:uid="{00000000-0005-0000-0000-000030000000}"/>
    <cellStyle name="60% - Accent6" xfId="57" xr:uid="{00000000-0005-0000-0000-000031000000}"/>
    <cellStyle name="60% - akcent 1 2" xfId="58" xr:uid="{00000000-0005-0000-0000-000032000000}"/>
    <cellStyle name="60% - akcent 2 2" xfId="59" xr:uid="{00000000-0005-0000-0000-000033000000}"/>
    <cellStyle name="60% - akcent 3 2" xfId="60" xr:uid="{00000000-0005-0000-0000-000034000000}"/>
    <cellStyle name="60% - akcent 4 2" xfId="61" xr:uid="{00000000-0005-0000-0000-000035000000}"/>
    <cellStyle name="60% - akcent 5 2" xfId="62" xr:uid="{00000000-0005-0000-0000-000036000000}"/>
    <cellStyle name="60% - akcent 6 2" xfId="63" xr:uid="{00000000-0005-0000-0000-000037000000}"/>
    <cellStyle name="Accent1" xfId="64" xr:uid="{00000000-0005-0000-0000-000038000000}"/>
    <cellStyle name="Accent2" xfId="65" xr:uid="{00000000-0005-0000-0000-000039000000}"/>
    <cellStyle name="Accent3" xfId="66" xr:uid="{00000000-0005-0000-0000-00003A000000}"/>
    <cellStyle name="Accent4" xfId="67" xr:uid="{00000000-0005-0000-0000-00003B000000}"/>
    <cellStyle name="Accent5" xfId="68" xr:uid="{00000000-0005-0000-0000-00003C000000}"/>
    <cellStyle name="Accent6" xfId="69" xr:uid="{00000000-0005-0000-0000-00003D000000}"/>
    <cellStyle name="Aewowy" xfId="70" xr:uid="{00000000-0005-0000-0000-00003E000000}"/>
    <cellStyle name="Aewowy1" xfId="71" xr:uid="{00000000-0005-0000-0000-00003F000000}"/>
    <cellStyle name="Aewowy2" xfId="72" xr:uid="{00000000-0005-0000-0000-000040000000}"/>
    <cellStyle name="Akcent 1 2" xfId="73" xr:uid="{00000000-0005-0000-0000-000041000000}"/>
    <cellStyle name="Akcent 2 2" xfId="74" xr:uid="{00000000-0005-0000-0000-000042000000}"/>
    <cellStyle name="Akcent 3 2" xfId="75" xr:uid="{00000000-0005-0000-0000-000043000000}"/>
    <cellStyle name="Akcent 4 2" xfId="76" xr:uid="{00000000-0005-0000-0000-000044000000}"/>
    <cellStyle name="Akcent 5 2" xfId="77" xr:uid="{00000000-0005-0000-0000-000045000000}"/>
    <cellStyle name="Akcent 6 2" xfId="78" xr:uid="{00000000-0005-0000-0000-000046000000}"/>
    <cellStyle name="Bad" xfId="79" xr:uid="{00000000-0005-0000-0000-000047000000}"/>
    <cellStyle name="Calculation" xfId="80" xr:uid="{00000000-0005-0000-0000-000048000000}"/>
    <cellStyle name="Check Cell" xfId="81" xr:uid="{00000000-0005-0000-0000-000049000000}"/>
    <cellStyle name="Comma" xfId="82" xr:uid="{00000000-0005-0000-0000-00004A000000}"/>
    <cellStyle name="Comma [0]_laroux" xfId="83" xr:uid="{00000000-0005-0000-0000-00004B000000}"/>
    <cellStyle name="Comma 2" xfId="84" xr:uid="{00000000-0005-0000-0000-00004C000000}"/>
    <cellStyle name="Comma 3" xfId="85" xr:uid="{00000000-0005-0000-0000-00004D000000}"/>
    <cellStyle name="Comma_laroux" xfId="86" xr:uid="{00000000-0005-0000-0000-00004E000000}"/>
    <cellStyle name="Comma0" xfId="87" xr:uid="{00000000-0005-0000-0000-00004F000000}"/>
    <cellStyle name="Comma0 2" xfId="88" xr:uid="{00000000-0005-0000-0000-000050000000}"/>
    <cellStyle name="Comma0 3" xfId="89" xr:uid="{00000000-0005-0000-0000-000051000000}"/>
    <cellStyle name="Currency" xfId="90" xr:uid="{00000000-0005-0000-0000-000052000000}"/>
    <cellStyle name="Currency [0]_laroux" xfId="91" xr:uid="{00000000-0005-0000-0000-000053000000}"/>
    <cellStyle name="Currency 2" xfId="92" xr:uid="{00000000-0005-0000-0000-000054000000}"/>
    <cellStyle name="Currency 3" xfId="93" xr:uid="{00000000-0005-0000-0000-000055000000}"/>
    <cellStyle name="Currency 3 2" xfId="94" xr:uid="{00000000-0005-0000-0000-000056000000}"/>
    <cellStyle name="Currency_laroux" xfId="95" xr:uid="{00000000-0005-0000-0000-000057000000}"/>
    <cellStyle name="Currency0" xfId="96" xr:uid="{00000000-0005-0000-0000-000058000000}"/>
    <cellStyle name="Currency0 2" xfId="97" xr:uid="{00000000-0005-0000-0000-000059000000}"/>
    <cellStyle name="Currency0 3" xfId="98" xr:uid="{00000000-0005-0000-0000-00005A000000}"/>
    <cellStyle name="Currency0 3 2" xfId="99" xr:uid="{00000000-0005-0000-0000-00005B000000}"/>
    <cellStyle name="Dane wejściowe 2" xfId="100" xr:uid="{00000000-0005-0000-0000-00005C000000}"/>
    <cellStyle name="Dane wyjściowe 2" xfId="101" xr:uid="{00000000-0005-0000-0000-00005D000000}"/>
    <cellStyle name="Date" xfId="102" xr:uid="{00000000-0005-0000-0000-00005E000000}"/>
    <cellStyle name="Date 2" xfId="103" xr:uid="{00000000-0005-0000-0000-00005F000000}"/>
    <cellStyle name="Date 3" xfId="104" xr:uid="{00000000-0005-0000-0000-000060000000}"/>
    <cellStyle name="Dobre 2" xfId="105" xr:uid="{00000000-0005-0000-0000-000061000000}"/>
    <cellStyle name="Dziesiętny" xfId="386" builtinId="3"/>
    <cellStyle name="Dziesiętny 10" xfId="106" xr:uid="{00000000-0005-0000-0000-000062000000}"/>
    <cellStyle name="Dziesiętny 11" xfId="107" xr:uid="{00000000-0005-0000-0000-000063000000}"/>
    <cellStyle name="Dziesiętny 12" xfId="108" xr:uid="{00000000-0005-0000-0000-000064000000}"/>
    <cellStyle name="Dziesiętny 13" xfId="109" xr:uid="{00000000-0005-0000-0000-000065000000}"/>
    <cellStyle name="Dziesiętny 2" xfId="110" xr:uid="{00000000-0005-0000-0000-000066000000}"/>
    <cellStyle name="Dziesiętny 2 2" xfId="111" xr:uid="{00000000-0005-0000-0000-000067000000}"/>
    <cellStyle name="Dziesiętny 2 3" xfId="112" xr:uid="{00000000-0005-0000-0000-000068000000}"/>
    <cellStyle name="Dziesiętny 2 4" xfId="113" xr:uid="{00000000-0005-0000-0000-000069000000}"/>
    <cellStyle name="Dziesiętny 3" xfId="114" xr:uid="{00000000-0005-0000-0000-00006A000000}"/>
    <cellStyle name="Dziesiętny 3 2" xfId="115" xr:uid="{00000000-0005-0000-0000-00006B000000}"/>
    <cellStyle name="Dziesiętny 4" xfId="116" xr:uid="{00000000-0005-0000-0000-00006C000000}"/>
    <cellStyle name="Dziesiętny 5" xfId="117" xr:uid="{00000000-0005-0000-0000-00006D000000}"/>
    <cellStyle name="Dziesiętny 6" xfId="118" xr:uid="{00000000-0005-0000-0000-00006E000000}"/>
    <cellStyle name="Dziesiętny 7" xfId="119" xr:uid="{00000000-0005-0000-0000-00006F000000}"/>
    <cellStyle name="Dziesiętny 8" xfId="120" xr:uid="{00000000-0005-0000-0000-000070000000}"/>
    <cellStyle name="Dziesiętny 8 2" xfId="121" xr:uid="{00000000-0005-0000-0000-000071000000}"/>
    <cellStyle name="Dziesiętny 9" xfId="122" xr:uid="{00000000-0005-0000-0000-000072000000}"/>
    <cellStyle name="Ewowy1" xfId="123" xr:uid="{00000000-0005-0000-0000-000073000000}"/>
    <cellStyle name="Explanatory Text" xfId="124" xr:uid="{00000000-0005-0000-0000-000074000000}"/>
    <cellStyle name="Fixed" xfId="125" xr:uid="{00000000-0005-0000-0000-000075000000}"/>
    <cellStyle name="Fixed 2" xfId="126" xr:uid="{00000000-0005-0000-0000-000076000000}"/>
    <cellStyle name="Fixed 3" xfId="127" xr:uid="{00000000-0005-0000-0000-000077000000}"/>
    <cellStyle name="Format_Wartość" xfId="128" xr:uid="{00000000-0005-0000-0000-000078000000}"/>
    <cellStyle name="Good" xfId="129" xr:uid="{00000000-0005-0000-0000-000079000000}"/>
    <cellStyle name="Heading 1" xfId="130" xr:uid="{00000000-0005-0000-0000-00007A000000}"/>
    <cellStyle name="Heading 1 2" xfId="131" xr:uid="{00000000-0005-0000-0000-00007B000000}"/>
    <cellStyle name="Heading 2" xfId="132" xr:uid="{00000000-0005-0000-0000-00007C000000}"/>
    <cellStyle name="Heading 2 2" xfId="133" xr:uid="{00000000-0005-0000-0000-00007D000000}"/>
    <cellStyle name="Heading 3" xfId="134" xr:uid="{00000000-0005-0000-0000-00007E000000}"/>
    <cellStyle name="Heading 4" xfId="135" xr:uid="{00000000-0005-0000-0000-00007F000000}"/>
    <cellStyle name="Hiper³¹cze" xfId="136" xr:uid="{00000000-0005-0000-0000-000080000000}"/>
    <cellStyle name="Hiperłącze 2" xfId="137" xr:uid="{00000000-0005-0000-0000-000081000000}"/>
    <cellStyle name="Input" xfId="138" xr:uid="{00000000-0005-0000-0000-000082000000}"/>
    <cellStyle name="Komórka połączona 2" xfId="139" xr:uid="{00000000-0005-0000-0000-000083000000}"/>
    <cellStyle name="Komórka zaznaczona 2" xfId="140" xr:uid="{00000000-0005-0000-0000-000084000000}"/>
    <cellStyle name="Linked Cell" xfId="141" xr:uid="{00000000-0005-0000-0000-000085000000}"/>
    <cellStyle name="Nagłówek 1 2" xfId="142" xr:uid="{00000000-0005-0000-0000-000086000000}"/>
    <cellStyle name="Nagłówek 2 2" xfId="143" xr:uid="{00000000-0005-0000-0000-000087000000}"/>
    <cellStyle name="Nagłówek 3 2" xfId="144" xr:uid="{00000000-0005-0000-0000-000088000000}"/>
    <cellStyle name="Nagłówek 4 2" xfId="145" xr:uid="{00000000-0005-0000-0000-000089000000}"/>
    <cellStyle name="Neutral" xfId="146" xr:uid="{00000000-0005-0000-0000-00008A000000}"/>
    <cellStyle name="Neutralne 2" xfId="147" xr:uid="{00000000-0005-0000-0000-00008B000000}"/>
    <cellStyle name="normal" xfId="148" xr:uid="{00000000-0005-0000-0000-00008C000000}"/>
    <cellStyle name="normal 2" xfId="149" xr:uid="{00000000-0005-0000-0000-00008D000000}"/>
    <cellStyle name="normal 3" xfId="150" xr:uid="{00000000-0005-0000-0000-00008E000000}"/>
    <cellStyle name="Normal_RAPORTY _SAP FI uaktualnione 3.10.2007r.part2" xfId="151" xr:uid="{00000000-0005-0000-0000-00008F000000}"/>
    <cellStyle name="normální_laroux" xfId="152" xr:uid="{00000000-0005-0000-0000-000090000000}"/>
    <cellStyle name="Normalny" xfId="0" builtinId="0"/>
    <cellStyle name="Normalny 10" xfId="153" xr:uid="{00000000-0005-0000-0000-000092000000}"/>
    <cellStyle name="Normalny 11" xfId="154" xr:uid="{00000000-0005-0000-0000-000093000000}"/>
    <cellStyle name="Normalny 12" xfId="155" xr:uid="{00000000-0005-0000-0000-000094000000}"/>
    <cellStyle name="Normalny 13" xfId="156" xr:uid="{00000000-0005-0000-0000-000095000000}"/>
    <cellStyle name="Normalny 14" xfId="157" xr:uid="{00000000-0005-0000-0000-000096000000}"/>
    <cellStyle name="Normalny 14 2" xfId="158" xr:uid="{00000000-0005-0000-0000-000097000000}"/>
    <cellStyle name="Normalny 15" xfId="159" xr:uid="{00000000-0005-0000-0000-000098000000}"/>
    <cellStyle name="Normalny 16" xfId="160" xr:uid="{00000000-0005-0000-0000-000099000000}"/>
    <cellStyle name="Normalny 17" xfId="161" xr:uid="{00000000-0005-0000-0000-00009A000000}"/>
    <cellStyle name="Normalny 18" xfId="162" xr:uid="{00000000-0005-0000-0000-00009B000000}"/>
    <cellStyle name="Normalny 2" xfId="1" xr:uid="{00000000-0005-0000-0000-00009C000000}"/>
    <cellStyle name="Normalny 2 2" xfId="163" xr:uid="{00000000-0005-0000-0000-00009D000000}"/>
    <cellStyle name="Normalny 2 2 2" xfId="164" xr:uid="{00000000-0005-0000-0000-00009E000000}"/>
    <cellStyle name="Normalny 2 2 3" xfId="165" xr:uid="{00000000-0005-0000-0000-00009F000000}"/>
    <cellStyle name="Normalny 2 3" xfId="166" xr:uid="{00000000-0005-0000-0000-0000A0000000}"/>
    <cellStyle name="Normalny 2 3 2" xfId="167" xr:uid="{00000000-0005-0000-0000-0000A1000000}"/>
    <cellStyle name="Normalny 2 4" xfId="168" xr:uid="{00000000-0005-0000-0000-0000A2000000}"/>
    <cellStyle name="Normalny 2 5" xfId="169" xr:uid="{00000000-0005-0000-0000-0000A3000000}"/>
    <cellStyle name="Normalny 3" xfId="4" xr:uid="{00000000-0005-0000-0000-0000A4000000}"/>
    <cellStyle name="Normalny 3 2" xfId="6" xr:uid="{00000000-0005-0000-0000-0000A5000000}"/>
    <cellStyle name="Normalny 3 2 2" xfId="170" xr:uid="{00000000-0005-0000-0000-0000A6000000}"/>
    <cellStyle name="Normalny 3 3" xfId="171" xr:uid="{00000000-0005-0000-0000-0000A7000000}"/>
    <cellStyle name="Normalny 3 4" xfId="172" xr:uid="{00000000-0005-0000-0000-0000A8000000}"/>
    <cellStyle name="Normalny 3 5" xfId="173" xr:uid="{00000000-0005-0000-0000-0000A9000000}"/>
    <cellStyle name="Normalny 3 6" xfId="174" xr:uid="{00000000-0005-0000-0000-0000AA000000}"/>
    <cellStyle name="Normalny 4" xfId="175" xr:uid="{00000000-0005-0000-0000-0000AB000000}"/>
    <cellStyle name="Normalny 4 2" xfId="176" xr:uid="{00000000-0005-0000-0000-0000AC000000}"/>
    <cellStyle name="Normalny 4 3" xfId="177" xr:uid="{00000000-0005-0000-0000-0000AD000000}"/>
    <cellStyle name="Normalny 4 4" xfId="178" xr:uid="{00000000-0005-0000-0000-0000AE000000}"/>
    <cellStyle name="Normalny 5" xfId="179" xr:uid="{00000000-0005-0000-0000-0000AF000000}"/>
    <cellStyle name="Normalny 5 2" xfId="180" xr:uid="{00000000-0005-0000-0000-0000B0000000}"/>
    <cellStyle name="Normalny 5 3" xfId="181" xr:uid="{00000000-0005-0000-0000-0000B1000000}"/>
    <cellStyle name="Normalny 6" xfId="182" xr:uid="{00000000-0005-0000-0000-0000B2000000}"/>
    <cellStyle name="Normalny 6 2" xfId="183" xr:uid="{00000000-0005-0000-0000-0000B3000000}"/>
    <cellStyle name="Normalny 6 2 2" xfId="184" xr:uid="{00000000-0005-0000-0000-0000B4000000}"/>
    <cellStyle name="Normalny 6 3" xfId="185" xr:uid="{00000000-0005-0000-0000-0000B5000000}"/>
    <cellStyle name="Normalny 6 4" xfId="186" xr:uid="{00000000-0005-0000-0000-0000B6000000}"/>
    <cellStyle name="Normalny 7" xfId="187" xr:uid="{00000000-0005-0000-0000-0000B7000000}"/>
    <cellStyle name="Normalny 7 2" xfId="188" xr:uid="{00000000-0005-0000-0000-0000B8000000}"/>
    <cellStyle name="Normalny 8" xfId="189" xr:uid="{00000000-0005-0000-0000-0000B9000000}"/>
    <cellStyle name="Normalny 9" xfId="190" xr:uid="{00000000-0005-0000-0000-0000BA000000}"/>
    <cellStyle name="Note" xfId="191" xr:uid="{00000000-0005-0000-0000-0000BB000000}"/>
    <cellStyle name="Obliczenia 2" xfId="192" xr:uid="{00000000-0005-0000-0000-0000BC000000}"/>
    <cellStyle name="Output" xfId="193" xr:uid="{00000000-0005-0000-0000-0000BD000000}"/>
    <cellStyle name="Percent" xfId="194" xr:uid="{00000000-0005-0000-0000-0000BE000000}"/>
    <cellStyle name="Percent 2" xfId="195" xr:uid="{00000000-0005-0000-0000-0000BF000000}"/>
    <cellStyle name="Percent 3" xfId="196" xr:uid="{00000000-0005-0000-0000-0000C0000000}"/>
    <cellStyle name="Procentowy" xfId="387" builtinId="5"/>
    <cellStyle name="Procentowy 10" xfId="197" xr:uid="{00000000-0005-0000-0000-0000C2000000}"/>
    <cellStyle name="Procentowy 11" xfId="198" xr:uid="{00000000-0005-0000-0000-0000C3000000}"/>
    <cellStyle name="Procentowy 12" xfId="199" xr:uid="{00000000-0005-0000-0000-0000C4000000}"/>
    <cellStyle name="Procentowy 13" xfId="200" xr:uid="{00000000-0005-0000-0000-0000C5000000}"/>
    <cellStyle name="Procentowy 2" xfId="3" xr:uid="{00000000-0005-0000-0000-0000C6000000}"/>
    <cellStyle name="Procentowy 2 2" xfId="201" xr:uid="{00000000-0005-0000-0000-0000C7000000}"/>
    <cellStyle name="Procentowy 2 2 2" xfId="2" xr:uid="{00000000-0005-0000-0000-0000C8000000}"/>
    <cellStyle name="Procentowy 2 2 2 2" xfId="202" xr:uid="{00000000-0005-0000-0000-0000C9000000}"/>
    <cellStyle name="Procentowy 2 3" xfId="203" xr:uid="{00000000-0005-0000-0000-0000CA000000}"/>
    <cellStyle name="Procentowy 2 4" xfId="204" xr:uid="{00000000-0005-0000-0000-0000CB000000}"/>
    <cellStyle name="Procentowy 2 5" xfId="205" xr:uid="{00000000-0005-0000-0000-0000CC000000}"/>
    <cellStyle name="Procentowy 2 6" xfId="7" xr:uid="{00000000-0005-0000-0000-0000CD000000}"/>
    <cellStyle name="Procentowy 3" xfId="5" xr:uid="{00000000-0005-0000-0000-0000CE000000}"/>
    <cellStyle name="Procentowy 3 2" xfId="206" xr:uid="{00000000-0005-0000-0000-0000CF000000}"/>
    <cellStyle name="Procentowy 3 3" xfId="207" xr:uid="{00000000-0005-0000-0000-0000D0000000}"/>
    <cellStyle name="Procentowy 3 4" xfId="208" xr:uid="{00000000-0005-0000-0000-0000D1000000}"/>
    <cellStyle name="Procentowy 3 5" xfId="209" xr:uid="{00000000-0005-0000-0000-0000D2000000}"/>
    <cellStyle name="Procentowy 4" xfId="210" xr:uid="{00000000-0005-0000-0000-0000D3000000}"/>
    <cellStyle name="Procentowy 4 2" xfId="211" xr:uid="{00000000-0005-0000-0000-0000D4000000}"/>
    <cellStyle name="Procentowy 5" xfId="212" xr:uid="{00000000-0005-0000-0000-0000D5000000}"/>
    <cellStyle name="Procentowy 5 2" xfId="213" xr:uid="{00000000-0005-0000-0000-0000D6000000}"/>
    <cellStyle name="Procentowy 6" xfId="214" xr:uid="{00000000-0005-0000-0000-0000D7000000}"/>
    <cellStyle name="Procentowy 7" xfId="215" xr:uid="{00000000-0005-0000-0000-0000D8000000}"/>
    <cellStyle name="Procentowy 8" xfId="216" xr:uid="{00000000-0005-0000-0000-0000D9000000}"/>
    <cellStyle name="Procentowy 9" xfId="217" xr:uid="{00000000-0005-0000-0000-0000DA000000}"/>
    <cellStyle name="SAPBEXaggData" xfId="218" xr:uid="{00000000-0005-0000-0000-0000DB000000}"/>
    <cellStyle name="SAPBEXaggDataEmph" xfId="219" xr:uid="{00000000-0005-0000-0000-0000DC000000}"/>
    <cellStyle name="SAPBEXaggItem" xfId="220" xr:uid="{00000000-0005-0000-0000-0000DD000000}"/>
    <cellStyle name="SAPBEXaggItemX" xfId="221" xr:uid="{00000000-0005-0000-0000-0000DE000000}"/>
    <cellStyle name="SAPBEXchaText" xfId="222" xr:uid="{00000000-0005-0000-0000-0000DF000000}"/>
    <cellStyle name="SAPBEXchaText 2" xfId="223" xr:uid="{00000000-0005-0000-0000-0000E0000000}"/>
    <cellStyle name="SAPBEXexcBad7" xfId="224" xr:uid="{00000000-0005-0000-0000-0000E1000000}"/>
    <cellStyle name="SAPBEXexcBad8" xfId="225" xr:uid="{00000000-0005-0000-0000-0000E2000000}"/>
    <cellStyle name="SAPBEXexcBad9" xfId="226" xr:uid="{00000000-0005-0000-0000-0000E3000000}"/>
    <cellStyle name="SAPBEXexcCritical4" xfId="227" xr:uid="{00000000-0005-0000-0000-0000E4000000}"/>
    <cellStyle name="SAPBEXexcCritical5" xfId="228" xr:uid="{00000000-0005-0000-0000-0000E5000000}"/>
    <cellStyle name="SAPBEXexcCritical6" xfId="229" xr:uid="{00000000-0005-0000-0000-0000E6000000}"/>
    <cellStyle name="SAPBEXexcGood1" xfId="230" xr:uid="{00000000-0005-0000-0000-0000E7000000}"/>
    <cellStyle name="SAPBEXexcGood2" xfId="231" xr:uid="{00000000-0005-0000-0000-0000E8000000}"/>
    <cellStyle name="SAPBEXexcGood3" xfId="232" xr:uid="{00000000-0005-0000-0000-0000E9000000}"/>
    <cellStyle name="SAPBEXfilterDrill" xfId="233" xr:uid="{00000000-0005-0000-0000-0000EA000000}"/>
    <cellStyle name="SAPBEXfilterItem" xfId="234" xr:uid="{00000000-0005-0000-0000-0000EB000000}"/>
    <cellStyle name="SAPBEXfilterText" xfId="235" xr:uid="{00000000-0005-0000-0000-0000EC000000}"/>
    <cellStyle name="SAPBEXfilterText 2" xfId="236" xr:uid="{00000000-0005-0000-0000-0000ED000000}"/>
    <cellStyle name="SAPBEXformats" xfId="237" xr:uid="{00000000-0005-0000-0000-0000EE000000}"/>
    <cellStyle name="SAPBEXformats 2" xfId="238" xr:uid="{00000000-0005-0000-0000-0000EF000000}"/>
    <cellStyle name="SAPBEXheaderItem" xfId="239" xr:uid="{00000000-0005-0000-0000-0000F0000000}"/>
    <cellStyle name="SAPBEXheaderItem 2" xfId="240" xr:uid="{00000000-0005-0000-0000-0000F1000000}"/>
    <cellStyle name="SAPBEXheaderText" xfId="241" xr:uid="{00000000-0005-0000-0000-0000F2000000}"/>
    <cellStyle name="SAPBEXheaderText 2" xfId="242" xr:uid="{00000000-0005-0000-0000-0000F3000000}"/>
    <cellStyle name="SAPBEXHLevel0" xfId="243" xr:uid="{00000000-0005-0000-0000-0000F4000000}"/>
    <cellStyle name="SAPBEXHLevel0 2" xfId="244" xr:uid="{00000000-0005-0000-0000-0000F5000000}"/>
    <cellStyle name="SAPBEXHLevel0X" xfId="245" xr:uid="{00000000-0005-0000-0000-0000F6000000}"/>
    <cellStyle name="SAPBEXHLevel0X 2" xfId="246" xr:uid="{00000000-0005-0000-0000-0000F7000000}"/>
    <cellStyle name="SAPBEXHLevel1" xfId="247" xr:uid="{00000000-0005-0000-0000-0000F8000000}"/>
    <cellStyle name="SAPBEXHLevel1 2" xfId="248" xr:uid="{00000000-0005-0000-0000-0000F9000000}"/>
    <cellStyle name="SAPBEXHLevel1X" xfId="249" xr:uid="{00000000-0005-0000-0000-0000FA000000}"/>
    <cellStyle name="SAPBEXHLevel1X 2" xfId="250" xr:uid="{00000000-0005-0000-0000-0000FB000000}"/>
    <cellStyle name="SAPBEXHLevel2" xfId="251" xr:uid="{00000000-0005-0000-0000-0000FC000000}"/>
    <cellStyle name="SAPBEXHLevel2 2" xfId="252" xr:uid="{00000000-0005-0000-0000-0000FD000000}"/>
    <cellStyle name="SAPBEXHLevel2X" xfId="253" xr:uid="{00000000-0005-0000-0000-0000FE000000}"/>
    <cellStyle name="SAPBEXHLevel2X 2" xfId="254" xr:uid="{00000000-0005-0000-0000-0000FF000000}"/>
    <cellStyle name="SAPBEXHLevel3" xfId="255" xr:uid="{00000000-0005-0000-0000-000000010000}"/>
    <cellStyle name="SAPBEXHLevel3 2" xfId="256" xr:uid="{00000000-0005-0000-0000-000001010000}"/>
    <cellStyle name="SAPBEXHLevel3X" xfId="257" xr:uid="{00000000-0005-0000-0000-000002010000}"/>
    <cellStyle name="SAPBEXHLevel3X 2" xfId="258" xr:uid="{00000000-0005-0000-0000-000003010000}"/>
    <cellStyle name="SAPBEXinputData" xfId="259" xr:uid="{00000000-0005-0000-0000-000004010000}"/>
    <cellStyle name="SAPBEXinputData 2" xfId="260" xr:uid="{00000000-0005-0000-0000-000005010000}"/>
    <cellStyle name="SAPBEXresData" xfId="261" xr:uid="{00000000-0005-0000-0000-000006010000}"/>
    <cellStyle name="SAPBEXresDataEmph" xfId="262" xr:uid="{00000000-0005-0000-0000-000007010000}"/>
    <cellStyle name="SAPBEXresItem" xfId="263" xr:uid="{00000000-0005-0000-0000-000008010000}"/>
    <cellStyle name="SAPBEXresItemX" xfId="264" xr:uid="{00000000-0005-0000-0000-000009010000}"/>
    <cellStyle name="SAPBEXstdData" xfId="265" xr:uid="{00000000-0005-0000-0000-00000A010000}"/>
    <cellStyle name="SAPBEXstdDataEmph" xfId="266" xr:uid="{00000000-0005-0000-0000-00000B010000}"/>
    <cellStyle name="SAPBEXstdItem" xfId="267" xr:uid="{00000000-0005-0000-0000-00000C010000}"/>
    <cellStyle name="SAPBEXstdItem 2" xfId="268" xr:uid="{00000000-0005-0000-0000-00000D010000}"/>
    <cellStyle name="SAPBEXstdItem 2 2" xfId="269" xr:uid="{00000000-0005-0000-0000-00000E010000}"/>
    <cellStyle name="SAPBEXstdItem 3" xfId="270" xr:uid="{00000000-0005-0000-0000-00000F010000}"/>
    <cellStyle name="SAPBEXstdItem 4" xfId="271" xr:uid="{00000000-0005-0000-0000-000010010000}"/>
    <cellStyle name="SAPBEXstdItem 4 2" xfId="272" xr:uid="{00000000-0005-0000-0000-000011010000}"/>
    <cellStyle name="SAPBEXstdItem 5" xfId="273" xr:uid="{00000000-0005-0000-0000-000012010000}"/>
    <cellStyle name="SAPBEXstdItem 5 2" xfId="274" xr:uid="{00000000-0005-0000-0000-000013010000}"/>
    <cellStyle name="SAPBEXstdItem 6" xfId="275" xr:uid="{00000000-0005-0000-0000-000014010000}"/>
    <cellStyle name="SAPBEXstdItem 6 2" xfId="276" xr:uid="{00000000-0005-0000-0000-000015010000}"/>
    <cellStyle name="SAPBEXstdItem 7" xfId="277" xr:uid="{00000000-0005-0000-0000-000016010000}"/>
    <cellStyle name="SAPBEXstdItem 7 2" xfId="278" xr:uid="{00000000-0005-0000-0000-000017010000}"/>
    <cellStyle name="SAPBEXstdItem 8" xfId="279" xr:uid="{00000000-0005-0000-0000-000018010000}"/>
    <cellStyle name="SAPBEXstdItem 8 2" xfId="280" xr:uid="{00000000-0005-0000-0000-000019010000}"/>
    <cellStyle name="SAPBEXstdItemX" xfId="281" xr:uid="{00000000-0005-0000-0000-00001A010000}"/>
    <cellStyle name="SAPBEXstdItemX 2" xfId="282" xr:uid="{00000000-0005-0000-0000-00001B010000}"/>
    <cellStyle name="SAPBEXtitle" xfId="283" xr:uid="{00000000-0005-0000-0000-00001C010000}"/>
    <cellStyle name="SAPBEXtitle 2" xfId="284" xr:uid="{00000000-0005-0000-0000-00001D010000}"/>
    <cellStyle name="SAPBEXundefined" xfId="285" xr:uid="{00000000-0005-0000-0000-00001E010000}"/>
    <cellStyle name="Styl 1" xfId="286" xr:uid="{00000000-0005-0000-0000-00001F010000}"/>
    <cellStyle name="Suma 2" xfId="287" xr:uid="{00000000-0005-0000-0000-000020010000}"/>
    <cellStyle name="Tekst objaśnienia 2" xfId="288" xr:uid="{00000000-0005-0000-0000-000021010000}"/>
    <cellStyle name="Tekst ostrzeżenia 2" xfId="289" xr:uid="{00000000-0005-0000-0000-000022010000}"/>
    <cellStyle name="Title" xfId="290" xr:uid="{00000000-0005-0000-0000-000023010000}"/>
    <cellStyle name="Total" xfId="291" xr:uid="{00000000-0005-0000-0000-000024010000}"/>
    <cellStyle name="Total 2" xfId="292" xr:uid="{00000000-0005-0000-0000-000025010000}"/>
    <cellStyle name="Total 3" xfId="293" xr:uid="{00000000-0005-0000-0000-000026010000}"/>
    <cellStyle name="Tytuł 2" xfId="294" xr:uid="{00000000-0005-0000-0000-000027010000}"/>
    <cellStyle name="Uwaga 2" xfId="295" xr:uid="{00000000-0005-0000-0000-000028010000}"/>
    <cellStyle name="Uwaga 2 2" xfId="296" xr:uid="{00000000-0005-0000-0000-000029010000}"/>
    <cellStyle name="Uwaga 3" xfId="297" xr:uid="{00000000-0005-0000-0000-00002A010000}"/>
    <cellStyle name="Währung" xfId="298" xr:uid="{00000000-0005-0000-0000-00002B010000}"/>
    <cellStyle name="Währung 2" xfId="299" xr:uid="{00000000-0005-0000-0000-00002C010000}"/>
    <cellStyle name="Walutowy 10" xfId="300" xr:uid="{00000000-0005-0000-0000-00002E010000}"/>
    <cellStyle name="Walutowy 10 2" xfId="301" xr:uid="{00000000-0005-0000-0000-00002F010000}"/>
    <cellStyle name="Walutowy 11" xfId="302" xr:uid="{00000000-0005-0000-0000-000030010000}"/>
    <cellStyle name="Walutowy 11 2" xfId="303" xr:uid="{00000000-0005-0000-0000-000031010000}"/>
    <cellStyle name="Walutowy 12" xfId="304" xr:uid="{00000000-0005-0000-0000-000032010000}"/>
    <cellStyle name="Walutowy 12 2" xfId="305" xr:uid="{00000000-0005-0000-0000-000033010000}"/>
    <cellStyle name="Walutowy 13" xfId="306" xr:uid="{00000000-0005-0000-0000-000034010000}"/>
    <cellStyle name="Walutowy 14" xfId="307" xr:uid="{00000000-0005-0000-0000-000035010000}"/>
    <cellStyle name="Walutowy 15" xfId="308" xr:uid="{00000000-0005-0000-0000-000036010000}"/>
    <cellStyle name="Walutowy 16" xfId="309" xr:uid="{00000000-0005-0000-0000-000037010000}"/>
    <cellStyle name="Walutowy 17" xfId="310" xr:uid="{00000000-0005-0000-0000-000038010000}"/>
    <cellStyle name="Walutowy 18" xfId="311" xr:uid="{00000000-0005-0000-0000-000039010000}"/>
    <cellStyle name="Walutowy 19" xfId="312" xr:uid="{00000000-0005-0000-0000-00003A010000}"/>
    <cellStyle name="Walutowy 2" xfId="313" xr:uid="{00000000-0005-0000-0000-00003B010000}"/>
    <cellStyle name="Walutowy 2 10" xfId="314" xr:uid="{00000000-0005-0000-0000-00003C010000}"/>
    <cellStyle name="Walutowy 2 11" xfId="315" xr:uid="{00000000-0005-0000-0000-00003D010000}"/>
    <cellStyle name="Walutowy 2 12" xfId="316" xr:uid="{00000000-0005-0000-0000-00003E010000}"/>
    <cellStyle name="Walutowy 2 13" xfId="317" xr:uid="{00000000-0005-0000-0000-00003F010000}"/>
    <cellStyle name="Walutowy 2 14" xfId="318" xr:uid="{00000000-0005-0000-0000-000040010000}"/>
    <cellStyle name="Walutowy 2 15" xfId="319" xr:uid="{00000000-0005-0000-0000-000041010000}"/>
    <cellStyle name="Walutowy 2 16" xfId="320" xr:uid="{00000000-0005-0000-0000-000042010000}"/>
    <cellStyle name="Walutowy 2 16 2" xfId="321" xr:uid="{00000000-0005-0000-0000-000043010000}"/>
    <cellStyle name="Walutowy 2 17" xfId="322" xr:uid="{00000000-0005-0000-0000-000044010000}"/>
    <cellStyle name="Walutowy 2 2" xfId="323" xr:uid="{00000000-0005-0000-0000-000045010000}"/>
    <cellStyle name="Walutowy 2 2 2" xfId="324" xr:uid="{00000000-0005-0000-0000-000046010000}"/>
    <cellStyle name="Walutowy 2 2 2 2" xfId="325" xr:uid="{00000000-0005-0000-0000-000047010000}"/>
    <cellStyle name="Walutowy 2 2 3" xfId="326" xr:uid="{00000000-0005-0000-0000-000048010000}"/>
    <cellStyle name="Walutowy 2 2 3 2" xfId="327" xr:uid="{00000000-0005-0000-0000-000049010000}"/>
    <cellStyle name="Walutowy 2 3" xfId="328" xr:uid="{00000000-0005-0000-0000-00004A010000}"/>
    <cellStyle name="Walutowy 2 3 2" xfId="329" xr:uid="{00000000-0005-0000-0000-00004B010000}"/>
    <cellStyle name="Walutowy 2 3 3" xfId="330" xr:uid="{00000000-0005-0000-0000-00004C010000}"/>
    <cellStyle name="Walutowy 2 4" xfId="331" xr:uid="{00000000-0005-0000-0000-00004D010000}"/>
    <cellStyle name="Walutowy 2 4 2" xfId="332" xr:uid="{00000000-0005-0000-0000-00004E010000}"/>
    <cellStyle name="Walutowy 2 4 3" xfId="333" xr:uid="{00000000-0005-0000-0000-00004F010000}"/>
    <cellStyle name="Walutowy 2 5" xfId="334" xr:uid="{00000000-0005-0000-0000-000050010000}"/>
    <cellStyle name="Walutowy 2 5 2" xfId="335" xr:uid="{00000000-0005-0000-0000-000051010000}"/>
    <cellStyle name="Walutowy 2 5 3" xfId="336" xr:uid="{00000000-0005-0000-0000-000052010000}"/>
    <cellStyle name="Walutowy 2 6" xfId="337" xr:uid="{00000000-0005-0000-0000-000053010000}"/>
    <cellStyle name="Walutowy 2 6 2" xfId="338" xr:uid="{00000000-0005-0000-0000-000054010000}"/>
    <cellStyle name="Walutowy 2 6 3" xfId="339" xr:uid="{00000000-0005-0000-0000-000055010000}"/>
    <cellStyle name="Walutowy 2 7" xfId="340" xr:uid="{00000000-0005-0000-0000-000056010000}"/>
    <cellStyle name="Walutowy 2 8" xfId="341" xr:uid="{00000000-0005-0000-0000-000057010000}"/>
    <cellStyle name="Walutowy 2 9" xfId="342" xr:uid="{00000000-0005-0000-0000-000058010000}"/>
    <cellStyle name="Walutowy 20" xfId="343" xr:uid="{00000000-0005-0000-0000-000059010000}"/>
    <cellStyle name="Walutowy 21" xfId="344" xr:uid="{00000000-0005-0000-0000-00005A010000}"/>
    <cellStyle name="Walutowy 22" xfId="345" xr:uid="{00000000-0005-0000-0000-00005B010000}"/>
    <cellStyle name="Walutowy 23" xfId="346" xr:uid="{00000000-0005-0000-0000-00005C010000}"/>
    <cellStyle name="Walutowy 24" xfId="347" xr:uid="{00000000-0005-0000-0000-00005D010000}"/>
    <cellStyle name="Walutowy 25" xfId="348" xr:uid="{00000000-0005-0000-0000-00005E010000}"/>
    <cellStyle name="Walutowy 26" xfId="349" xr:uid="{00000000-0005-0000-0000-00005F010000}"/>
    <cellStyle name="Walutowy 27" xfId="350" xr:uid="{00000000-0005-0000-0000-000060010000}"/>
    <cellStyle name="Walutowy 28" xfId="351" xr:uid="{00000000-0005-0000-0000-000061010000}"/>
    <cellStyle name="Walutowy 29" xfId="352" xr:uid="{00000000-0005-0000-0000-000062010000}"/>
    <cellStyle name="Walutowy 3" xfId="353" xr:uid="{00000000-0005-0000-0000-000063010000}"/>
    <cellStyle name="Walutowy 3 2" xfId="354" xr:uid="{00000000-0005-0000-0000-000064010000}"/>
    <cellStyle name="Walutowy 3 2 2" xfId="355" xr:uid="{00000000-0005-0000-0000-000065010000}"/>
    <cellStyle name="Walutowy 3 3" xfId="356" xr:uid="{00000000-0005-0000-0000-000066010000}"/>
    <cellStyle name="Walutowy 3 3 2" xfId="357" xr:uid="{00000000-0005-0000-0000-000067010000}"/>
    <cellStyle name="Walutowy 30" xfId="358" xr:uid="{00000000-0005-0000-0000-000068010000}"/>
    <cellStyle name="Walutowy 31" xfId="359" xr:uid="{00000000-0005-0000-0000-000069010000}"/>
    <cellStyle name="Walutowy 32" xfId="360" xr:uid="{00000000-0005-0000-0000-00006A010000}"/>
    <cellStyle name="Walutowy 33" xfId="361" xr:uid="{00000000-0005-0000-0000-00006B010000}"/>
    <cellStyle name="Walutowy 34" xfId="362" xr:uid="{00000000-0005-0000-0000-00006C010000}"/>
    <cellStyle name="Walutowy 35" xfId="363" xr:uid="{00000000-0005-0000-0000-00006D010000}"/>
    <cellStyle name="Walutowy 36" xfId="364" xr:uid="{00000000-0005-0000-0000-00006E010000}"/>
    <cellStyle name="Walutowy 37" xfId="365" xr:uid="{00000000-0005-0000-0000-00006F010000}"/>
    <cellStyle name="Walutowy 38" xfId="366" xr:uid="{00000000-0005-0000-0000-000070010000}"/>
    <cellStyle name="Walutowy 39" xfId="367" xr:uid="{00000000-0005-0000-0000-000071010000}"/>
    <cellStyle name="Walutowy 4" xfId="368" xr:uid="{00000000-0005-0000-0000-000072010000}"/>
    <cellStyle name="Walutowy 4 2" xfId="369" xr:uid="{00000000-0005-0000-0000-000073010000}"/>
    <cellStyle name="Walutowy 40" xfId="370" xr:uid="{00000000-0005-0000-0000-000074010000}"/>
    <cellStyle name="Walutowy 41" xfId="371" xr:uid="{00000000-0005-0000-0000-000075010000}"/>
    <cellStyle name="Walutowy 42" xfId="372" xr:uid="{00000000-0005-0000-0000-000076010000}"/>
    <cellStyle name="Walutowy 5" xfId="373" xr:uid="{00000000-0005-0000-0000-000077010000}"/>
    <cellStyle name="Walutowy 5 2" xfId="374" xr:uid="{00000000-0005-0000-0000-000078010000}"/>
    <cellStyle name="Walutowy 6" xfId="375" xr:uid="{00000000-0005-0000-0000-000079010000}"/>
    <cellStyle name="Walutowy 6 2" xfId="376" xr:uid="{00000000-0005-0000-0000-00007A010000}"/>
    <cellStyle name="Walutowy 7" xfId="377" xr:uid="{00000000-0005-0000-0000-00007B010000}"/>
    <cellStyle name="Walutowy 7 2" xfId="378" xr:uid="{00000000-0005-0000-0000-00007C010000}"/>
    <cellStyle name="Walutowy 7 2 2" xfId="379" xr:uid="{00000000-0005-0000-0000-00007D010000}"/>
    <cellStyle name="Walutowy 8" xfId="380" xr:uid="{00000000-0005-0000-0000-00007E010000}"/>
    <cellStyle name="Walutowy 8 2" xfId="381" xr:uid="{00000000-0005-0000-0000-00007F010000}"/>
    <cellStyle name="Walutowy 9" xfId="382" xr:uid="{00000000-0005-0000-0000-000080010000}"/>
    <cellStyle name="Walutowy 9 2" xfId="383" xr:uid="{00000000-0005-0000-0000-000081010000}"/>
    <cellStyle name="Warning Text" xfId="384" xr:uid="{00000000-0005-0000-0000-000082010000}"/>
    <cellStyle name="Złe 2" xfId="385" xr:uid="{00000000-0005-0000-0000-000083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D0A0-87BB-4026-B738-BC2138286D57}">
  <dimension ref="A1:O63"/>
  <sheetViews>
    <sheetView tabSelected="1" zoomScaleNormal="100" workbookViewId="0">
      <selection activeCell="F5" sqref="F5"/>
    </sheetView>
  </sheetViews>
  <sheetFormatPr defaultColWidth="9.140625" defaultRowHeight="12.75"/>
  <cols>
    <col min="1" max="2" width="9.140625" style="49"/>
    <col min="3" max="3" width="12.5703125" style="49" customWidth="1"/>
    <col min="4" max="4" width="14" style="49" customWidth="1"/>
    <col min="5" max="5" width="15" style="49" customWidth="1"/>
    <col min="6" max="6" width="9.140625" style="49"/>
    <col min="7" max="7" width="11.42578125" style="49" customWidth="1"/>
    <col min="8" max="8" width="13.28515625" style="49" customWidth="1"/>
    <col min="9" max="16384" width="9.140625" style="49"/>
  </cols>
  <sheetData>
    <row r="1" spans="1:8">
      <c r="A1" s="65" t="s">
        <v>56</v>
      </c>
      <c r="B1" s="66"/>
      <c r="C1" s="66"/>
    </row>
    <row r="3" spans="1:8">
      <c r="A3" s="151">
        <v>2023</v>
      </c>
      <c r="B3" s="57" t="s">
        <v>52</v>
      </c>
      <c r="C3" s="61">
        <v>100.6</v>
      </c>
    </row>
    <row r="4" spans="1:8">
      <c r="A4" s="152"/>
      <c r="B4" s="58" t="s">
        <v>53</v>
      </c>
      <c r="C4" s="62">
        <v>101.2</v>
      </c>
    </row>
    <row r="5" spans="1:8">
      <c r="A5" s="153">
        <v>2024</v>
      </c>
      <c r="B5" s="57" t="s">
        <v>54</v>
      </c>
      <c r="C5" s="61">
        <v>102.5</v>
      </c>
    </row>
    <row r="6" spans="1:8">
      <c r="A6" s="154"/>
      <c r="B6" s="59" t="s">
        <v>55</v>
      </c>
      <c r="C6" s="63">
        <v>103.6</v>
      </c>
    </row>
    <row r="7" spans="1:8">
      <c r="A7" s="154"/>
      <c r="B7" s="59" t="s">
        <v>52</v>
      </c>
      <c r="C7" s="69">
        <v>103</v>
      </c>
    </row>
    <row r="8" spans="1:8">
      <c r="A8" s="155"/>
      <c r="B8" s="58" t="s">
        <v>53</v>
      </c>
      <c r="C8" s="62">
        <v>103.7</v>
      </c>
    </row>
    <row r="9" spans="1:8">
      <c r="A9" s="153">
        <v>2025</v>
      </c>
      <c r="B9" s="57" t="s">
        <v>54</v>
      </c>
      <c r="C9" s="61">
        <v>103.2</v>
      </c>
    </row>
    <row r="10" spans="1:8">
      <c r="A10" s="154"/>
      <c r="B10" s="59" t="s">
        <v>55</v>
      </c>
      <c r="C10" s="63">
        <v>103.3</v>
      </c>
    </row>
    <row r="11" spans="1:8">
      <c r="A11" s="154"/>
      <c r="B11" s="59" t="s">
        <v>52</v>
      </c>
      <c r="C11" s="63">
        <v>103.8</v>
      </c>
    </row>
    <row r="12" spans="1:8">
      <c r="A12" s="155"/>
      <c r="B12" s="58" t="s">
        <v>53</v>
      </c>
      <c r="C12" s="64">
        <v>104.1</v>
      </c>
    </row>
    <row r="13" spans="1:8">
      <c r="A13" s="60">
        <v>2026</v>
      </c>
      <c r="B13" s="70" t="s">
        <v>54</v>
      </c>
      <c r="C13" s="71">
        <v>103.4</v>
      </c>
    </row>
    <row r="16" spans="1:8" ht="15.75" customHeight="1">
      <c r="A16" s="67" t="s">
        <v>50</v>
      </c>
      <c r="B16" s="66"/>
      <c r="D16" s="156" t="s">
        <v>57</v>
      </c>
      <c r="E16" s="156"/>
      <c r="G16" s="156" t="s">
        <v>58</v>
      </c>
      <c r="H16" s="156"/>
    </row>
    <row r="17" spans="1:15" ht="21.75" customHeight="1">
      <c r="A17" s="66"/>
      <c r="B17" s="66"/>
      <c r="D17" s="156"/>
      <c r="E17" s="156"/>
      <c r="G17" s="156"/>
      <c r="H17" s="156"/>
    </row>
    <row r="18" spans="1:15">
      <c r="A18" s="68">
        <v>45566</v>
      </c>
      <c r="B18" s="51">
        <v>105</v>
      </c>
      <c r="D18" s="50">
        <v>45566</v>
      </c>
      <c r="E18" s="52">
        <v>6458</v>
      </c>
      <c r="G18" s="50">
        <v>45566</v>
      </c>
      <c r="H18" s="52">
        <v>8316.57</v>
      </c>
    </row>
    <row r="19" spans="1:15">
      <c r="A19" s="68">
        <v>45597</v>
      </c>
      <c r="B19" s="51">
        <v>104.7</v>
      </c>
      <c r="D19" s="50">
        <v>45597</v>
      </c>
      <c r="E19" s="52">
        <v>6463</v>
      </c>
      <c r="G19" s="50">
        <v>45597</v>
      </c>
      <c r="H19" s="52">
        <v>8478.26</v>
      </c>
      <c r="L19" s="50"/>
      <c r="M19" s="50"/>
      <c r="N19" s="50"/>
      <c r="O19" s="50"/>
    </row>
    <row r="20" spans="1:15">
      <c r="A20" s="68">
        <v>45627</v>
      </c>
      <c r="B20" s="51">
        <v>104.7</v>
      </c>
      <c r="D20" s="50">
        <v>45627</v>
      </c>
      <c r="E20" s="52">
        <v>6454</v>
      </c>
      <c r="G20" s="50">
        <v>45627</v>
      </c>
      <c r="H20" s="52">
        <v>8821.25</v>
      </c>
      <c r="L20" s="54"/>
      <c r="M20" s="54"/>
      <c r="N20" s="54"/>
      <c r="O20" s="54"/>
    </row>
    <row r="21" spans="1:15">
      <c r="A21" s="68">
        <v>45658</v>
      </c>
      <c r="B21" s="51">
        <v>104.9</v>
      </c>
      <c r="D21" s="50">
        <v>45658</v>
      </c>
      <c r="E21" s="52">
        <v>6455</v>
      </c>
      <c r="G21" s="50">
        <v>45658</v>
      </c>
      <c r="H21" s="52">
        <v>8482.4699999999993</v>
      </c>
    </row>
    <row r="22" spans="1:15">
      <c r="A22" s="68">
        <v>45689</v>
      </c>
      <c r="B22" s="51">
        <v>104.9</v>
      </c>
      <c r="D22" s="50">
        <v>45689</v>
      </c>
      <c r="E22" s="52">
        <v>6452</v>
      </c>
      <c r="G22" s="50">
        <v>45689</v>
      </c>
      <c r="H22" s="52">
        <v>8613.14</v>
      </c>
    </row>
    <row r="23" spans="1:15">
      <c r="A23" s="68">
        <v>45717</v>
      </c>
      <c r="B23" s="51">
        <v>104.9</v>
      </c>
      <c r="D23" s="50">
        <v>45717</v>
      </c>
      <c r="E23" s="52">
        <v>6444</v>
      </c>
      <c r="G23" s="50">
        <v>45717</v>
      </c>
      <c r="H23" s="52">
        <v>9055.92</v>
      </c>
    </row>
    <row r="24" spans="1:15">
      <c r="A24" s="68">
        <v>45748</v>
      </c>
      <c r="B24" s="51">
        <v>104.3</v>
      </c>
      <c r="D24" s="50">
        <v>45748</v>
      </c>
      <c r="E24" s="52">
        <v>6447</v>
      </c>
      <c r="G24" s="50">
        <v>45748</v>
      </c>
      <c r="H24" s="52">
        <v>9045.11</v>
      </c>
    </row>
    <row r="25" spans="1:15">
      <c r="A25" s="68">
        <v>45778</v>
      </c>
      <c r="B25" s="54">
        <v>104</v>
      </c>
      <c r="D25" s="50">
        <v>45778</v>
      </c>
      <c r="E25" s="52">
        <v>6433</v>
      </c>
      <c r="G25" s="50">
        <v>45778</v>
      </c>
      <c r="H25" s="52">
        <v>8670.51</v>
      </c>
    </row>
    <row r="26" spans="1:15">
      <c r="A26" s="68">
        <v>45809</v>
      </c>
      <c r="B26" s="54">
        <v>104.1</v>
      </c>
      <c r="D26" s="50">
        <v>45809</v>
      </c>
      <c r="E26" s="52">
        <v>6436</v>
      </c>
      <c r="G26" s="50">
        <v>45809</v>
      </c>
      <c r="H26" s="52">
        <v>8881.84</v>
      </c>
    </row>
    <row r="27" spans="1:15">
      <c r="A27" s="68">
        <v>45839</v>
      </c>
      <c r="B27" s="54">
        <v>103.1</v>
      </c>
      <c r="D27" s="50">
        <v>45839</v>
      </c>
      <c r="E27" s="52">
        <v>6432</v>
      </c>
      <c r="G27" s="50">
        <v>45839</v>
      </c>
      <c r="H27" s="52">
        <v>8905.6299999999992</v>
      </c>
    </row>
    <row r="28" spans="1:15">
      <c r="A28" s="68">
        <v>45870</v>
      </c>
      <c r="B28" s="54">
        <v>102.9</v>
      </c>
      <c r="D28" s="50">
        <v>45870</v>
      </c>
      <c r="E28" s="52">
        <v>6419</v>
      </c>
      <c r="G28" s="50">
        <v>45870</v>
      </c>
      <c r="H28" s="52">
        <v>8769.08</v>
      </c>
    </row>
    <row r="29" spans="1:15">
      <c r="A29" s="68">
        <v>45901</v>
      </c>
      <c r="B29" s="54">
        <v>102.9</v>
      </c>
      <c r="D29" s="50">
        <v>45901</v>
      </c>
      <c r="E29" s="52">
        <v>6409.9</v>
      </c>
      <c r="G29" s="50">
        <v>45901</v>
      </c>
      <c r="H29" s="52">
        <v>8750.34</v>
      </c>
    </row>
    <row r="30" spans="1:15">
      <c r="A30" s="68">
        <v>45931</v>
      </c>
      <c r="B30" s="54">
        <v>102.8</v>
      </c>
      <c r="D30" s="50">
        <v>45931</v>
      </c>
      <c r="E30" s="52">
        <v>6404.5</v>
      </c>
      <c r="G30" s="50">
        <v>45931</v>
      </c>
      <c r="H30" s="52">
        <v>8865.1200000000008</v>
      </c>
    </row>
    <row r="31" spans="1:15">
      <c r="A31" s="68">
        <v>45962</v>
      </c>
      <c r="B31" s="54">
        <v>102.5</v>
      </c>
      <c r="D31" s="50">
        <v>45962</v>
      </c>
      <c r="E31" s="52">
        <v>6413.8</v>
      </c>
      <c r="G31" s="50">
        <v>45962</v>
      </c>
      <c r="H31" s="52">
        <v>9078.16</v>
      </c>
    </row>
    <row r="32" spans="1:15">
      <c r="A32" s="68">
        <v>45992</v>
      </c>
      <c r="B32" s="54">
        <v>102.4</v>
      </c>
      <c r="D32" s="50">
        <v>45992</v>
      </c>
      <c r="E32" s="52">
        <v>6410.3</v>
      </c>
      <c r="G32" s="50">
        <v>45992</v>
      </c>
      <c r="H32" s="52">
        <v>9583.31</v>
      </c>
    </row>
    <row r="33" spans="1:15">
      <c r="A33" s="68">
        <v>46023</v>
      </c>
      <c r="B33" s="49">
        <v>102.1</v>
      </c>
      <c r="D33" s="50">
        <v>46023</v>
      </c>
      <c r="E33" s="52">
        <v>6400.5</v>
      </c>
      <c r="G33" s="50">
        <v>46023</v>
      </c>
      <c r="H33" s="52">
        <v>9002.4699999999993</v>
      </c>
    </row>
    <row r="34" spans="1:15">
      <c r="A34" s="68">
        <v>46054</v>
      </c>
      <c r="B34" s="49">
        <v>102.1</v>
      </c>
      <c r="D34" s="50">
        <v>46054</v>
      </c>
      <c r="E34" s="52">
        <v>6398.1</v>
      </c>
      <c r="G34" s="50">
        <v>46054</v>
      </c>
      <c r="H34" s="52">
        <v>9135.69</v>
      </c>
    </row>
    <row r="35" spans="1:15">
      <c r="A35" s="68">
        <v>46082</v>
      </c>
      <c r="B35" s="54">
        <v>103</v>
      </c>
      <c r="D35" s="50">
        <v>46082</v>
      </c>
      <c r="E35" s="52">
        <v>6389</v>
      </c>
      <c r="G35" s="50">
        <v>46082</v>
      </c>
      <c r="H35" s="52">
        <v>9652.19</v>
      </c>
    </row>
    <row r="38" spans="1:15">
      <c r="F38" s="55"/>
      <c r="I38" s="55"/>
      <c r="J38" s="55"/>
    </row>
    <row r="39" spans="1:15">
      <c r="F39" s="55"/>
      <c r="I39" s="55"/>
      <c r="J39" s="55"/>
    </row>
    <row r="40" spans="1:15">
      <c r="C40" s="56"/>
      <c r="F40" s="55"/>
      <c r="I40" s="55"/>
      <c r="J40" s="55"/>
      <c r="K40" s="50"/>
      <c r="L40" s="50"/>
      <c r="M40" s="50"/>
      <c r="N40" s="50"/>
      <c r="O40" s="50"/>
    </row>
    <row r="41" spans="1:15">
      <c r="F41" s="55"/>
      <c r="I41" s="55"/>
      <c r="J41" s="55"/>
      <c r="K41" s="54"/>
      <c r="L41" s="54"/>
      <c r="M41" s="54"/>
      <c r="N41" s="54"/>
      <c r="O41" s="52"/>
    </row>
    <row r="42" spans="1:15">
      <c r="N42" s="55"/>
      <c r="O42" s="55"/>
    </row>
    <row r="60" spans="3:15">
      <c r="C60" s="56"/>
      <c r="D60" s="50">
        <v>45566</v>
      </c>
      <c r="E60" s="50">
        <v>45597</v>
      </c>
      <c r="F60" s="50">
        <v>45627</v>
      </c>
      <c r="G60" s="50">
        <v>45689</v>
      </c>
      <c r="H60" s="50">
        <v>45717</v>
      </c>
      <c r="I60" s="50">
        <v>45748</v>
      </c>
      <c r="J60" s="50">
        <v>45778</v>
      </c>
      <c r="K60" s="50">
        <v>45809</v>
      </c>
      <c r="L60" s="50">
        <v>45839</v>
      </c>
      <c r="M60" s="50">
        <v>45870</v>
      </c>
      <c r="N60" s="50">
        <v>45901</v>
      </c>
      <c r="O60" s="50">
        <v>45931</v>
      </c>
    </row>
    <row r="61" spans="3:15" ht="25.5">
      <c r="C61" s="53" t="s">
        <v>51</v>
      </c>
      <c r="D61" s="51">
        <v>8316.57</v>
      </c>
      <c r="E61" s="51">
        <v>8478.26</v>
      </c>
      <c r="F61" s="51">
        <v>8821.25</v>
      </c>
      <c r="G61" s="51">
        <v>8613.14</v>
      </c>
      <c r="H61" s="51">
        <v>9055.92</v>
      </c>
      <c r="I61" s="51">
        <v>9045.11</v>
      </c>
      <c r="J61" s="54">
        <v>8670.51</v>
      </c>
      <c r="K61" s="54">
        <v>8881.84</v>
      </c>
      <c r="L61" s="54">
        <v>8905.6299999999992</v>
      </c>
      <c r="M61" s="54">
        <v>8769.08</v>
      </c>
      <c r="N61" s="54">
        <v>8750.34</v>
      </c>
      <c r="O61" s="52">
        <v>8865.1200000000008</v>
      </c>
    </row>
    <row r="62" spans="3:15">
      <c r="N62" s="55"/>
      <c r="O62" s="55">
        <f>O61/D61</f>
        <v>1.0659586824856884</v>
      </c>
    </row>
    <row r="63" spans="3:15">
      <c r="N63" s="55"/>
      <c r="O63" s="55">
        <f>O61/N61</f>
        <v>1.0131172045886219</v>
      </c>
    </row>
  </sheetData>
  <mergeCells count="5">
    <mergeCell ref="A3:A4"/>
    <mergeCell ref="A5:A8"/>
    <mergeCell ref="A9:A12"/>
    <mergeCell ref="D16:E17"/>
    <mergeCell ref="G16:H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346D-441B-41FF-81B1-C0AAF0D12E40}">
  <dimension ref="A1:D58"/>
  <sheetViews>
    <sheetView workbookViewId="0">
      <pane ySplit="3" topLeftCell="A28" activePane="bottomLeft" state="frozen"/>
      <selection pane="bottomLeft" activeCell="G20" sqref="G20"/>
    </sheetView>
  </sheetViews>
  <sheetFormatPr defaultRowHeight="15"/>
  <cols>
    <col min="2" max="2" width="18.5703125" customWidth="1"/>
    <col min="3" max="3" width="22.7109375" customWidth="1"/>
    <col min="4" max="4" width="27" customWidth="1"/>
    <col min="5" max="5" width="13.42578125" customWidth="1"/>
    <col min="7" max="7" width="12.5703125" customWidth="1"/>
  </cols>
  <sheetData>
    <row r="1" spans="1:4" ht="18.75" thickBot="1">
      <c r="A1" s="2" t="s">
        <v>38</v>
      </c>
      <c r="B1" s="1"/>
      <c r="C1" s="1"/>
      <c r="D1" s="1"/>
    </row>
    <row r="2" spans="1:4" ht="15.75" thickBot="1"/>
    <row r="3" spans="1:4" ht="30.75" thickBot="1">
      <c r="A3" s="40"/>
      <c r="B3" s="34" t="s">
        <v>32</v>
      </c>
      <c r="C3" s="35" t="s">
        <v>34</v>
      </c>
      <c r="D3" s="39" t="s">
        <v>33</v>
      </c>
    </row>
    <row r="4" spans="1:4">
      <c r="A4" s="33">
        <v>44562</v>
      </c>
      <c r="B4" s="41">
        <v>6032.3180000000002</v>
      </c>
      <c r="C4" s="36">
        <v>593.1350000000001</v>
      </c>
      <c r="D4" s="31">
        <v>1191.1650000000002</v>
      </c>
    </row>
    <row r="5" spans="1:4">
      <c r="A5" s="30">
        <v>44593</v>
      </c>
      <c r="B5" s="32">
        <v>6032.0360000000001</v>
      </c>
      <c r="C5" s="36">
        <v>589.70900000000006</v>
      </c>
      <c r="D5" s="31">
        <v>1187.8910000000001</v>
      </c>
    </row>
    <row r="6" spans="1:4">
      <c r="A6" s="30">
        <v>44621</v>
      </c>
      <c r="B6" s="32">
        <v>6028.1359999999995</v>
      </c>
      <c r="C6" s="36">
        <v>586.03499999999997</v>
      </c>
      <c r="D6" s="31">
        <v>1186.0739999999998</v>
      </c>
    </row>
    <row r="7" spans="1:4">
      <c r="A7" s="30">
        <v>44652</v>
      </c>
      <c r="B7" s="32">
        <v>6042.5159999999996</v>
      </c>
      <c r="C7" s="36">
        <v>582.53099999999995</v>
      </c>
      <c r="D7" s="31">
        <v>1188.7520000000002</v>
      </c>
    </row>
    <row r="8" spans="1:4">
      <c r="A8" s="30">
        <v>44682</v>
      </c>
      <c r="B8" s="32">
        <v>6049.5160000000005</v>
      </c>
      <c r="C8" s="36">
        <v>578.43299999999999</v>
      </c>
      <c r="D8" s="31">
        <v>1189.471</v>
      </c>
    </row>
    <row r="9" spans="1:4">
      <c r="A9" s="30">
        <v>44713</v>
      </c>
      <c r="B9" s="32">
        <v>6054.6410000000005</v>
      </c>
      <c r="C9" s="36">
        <v>575.15599999999995</v>
      </c>
      <c r="D9" s="31">
        <v>1190.2539999999999</v>
      </c>
    </row>
    <row r="10" spans="1:4">
      <c r="A10" s="30">
        <v>44743</v>
      </c>
      <c r="B10" s="32">
        <v>6054.9619999999995</v>
      </c>
      <c r="C10" s="36">
        <v>572.21600000000001</v>
      </c>
      <c r="D10" s="31">
        <v>1190.5920000000001</v>
      </c>
    </row>
    <row r="11" spans="1:4">
      <c r="A11" s="30">
        <v>44774</v>
      </c>
      <c r="B11" s="32">
        <v>6058.1390000000001</v>
      </c>
      <c r="C11" s="36">
        <v>569.31200000000001</v>
      </c>
      <c r="D11" s="31">
        <v>1189.8219999999999</v>
      </c>
    </row>
    <row r="12" spans="1:4">
      <c r="A12" s="30">
        <v>44805</v>
      </c>
      <c r="B12" s="32">
        <v>6083.8249999999998</v>
      </c>
      <c r="C12" s="36">
        <v>566.149</v>
      </c>
      <c r="D12" s="31">
        <v>1175.7849999999999</v>
      </c>
    </row>
    <row r="13" spans="1:4">
      <c r="A13" s="30">
        <v>44835</v>
      </c>
      <c r="B13" s="32">
        <v>6106.9459999999999</v>
      </c>
      <c r="C13" s="36">
        <v>563.13800000000003</v>
      </c>
      <c r="D13" s="31">
        <v>1173.6440000000002</v>
      </c>
    </row>
    <row r="14" spans="1:4">
      <c r="A14" s="30">
        <v>44866</v>
      </c>
      <c r="B14" s="32">
        <v>6120.4250000000002</v>
      </c>
      <c r="C14" s="36">
        <v>560.35500000000002</v>
      </c>
      <c r="D14" s="31">
        <v>1179.4209999999998</v>
      </c>
    </row>
    <row r="15" spans="1:4">
      <c r="A15" s="30">
        <v>44896</v>
      </c>
      <c r="B15" s="32">
        <v>6121.2079999999996</v>
      </c>
      <c r="C15" s="36">
        <v>557.97900000000004</v>
      </c>
      <c r="D15" s="31">
        <v>1181.3709999999999</v>
      </c>
    </row>
    <row r="16" spans="1:4">
      <c r="A16" s="30">
        <v>44927</v>
      </c>
      <c r="B16" s="32">
        <v>6129.2420000000002</v>
      </c>
      <c r="C16" s="37">
        <v>555.08499999999981</v>
      </c>
      <c r="D16" s="31">
        <v>1181.175</v>
      </c>
    </row>
    <row r="17" spans="1:4">
      <c r="A17" s="30">
        <v>44958</v>
      </c>
      <c r="B17" s="32">
        <v>6132.4919999999993</v>
      </c>
      <c r="C17" s="36">
        <v>551.36700000000008</v>
      </c>
      <c r="D17" s="31">
        <v>1177.8529999999998</v>
      </c>
    </row>
    <row r="18" spans="1:4">
      <c r="A18" s="30">
        <v>44986</v>
      </c>
      <c r="B18" s="32">
        <v>6136.5720000000001</v>
      </c>
      <c r="C18" s="36">
        <v>547.79999999999995</v>
      </c>
      <c r="D18" s="31">
        <v>1175.4490000000001</v>
      </c>
    </row>
    <row r="19" spans="1:4">
      <c r="A19" s="30">
        <v>45017</v>
      </c>
      <c r="B19" s="32">
        <v>6175.3119999999999</v>
      </c>
      <c r="C19" s="36">
        <v>544.43799999999999</v>
      </c>
      <c r="D19" s="31">
        <v>1174.9990000000003</v>
      </c>
    </row>
    <row r="20" spans="1:4">
      <c r="A20" s="30">
        <v>45047</v>
      </c>
      <c r="B20" s="32">
        <v>6187.29</v>
      </c>
      <c r="C20" s="36">
        <v>541.12599999999998</v>
      </c>
      <c r="D20" s="31">
        <v>1174.6849999999999</v>
      </c>
    </row>
    <row r="21" spans="1:4">
      <c r="A21" s="30">
        <v>45078</v>
      </c>
      <c r="B21" s="32">
        <v>6191.951</v>
      </c>
      <c r="C21" s="36">
        <v>538.68300000000011</v>
      </c>
      <c r="D21" s="31">
        <v>1174.9529999999997</v>
      </c>
    </row>
    <row r="22" spans="1:4">
      <c r="A22" s="30">
        <v>45108</v>
      </c>
      <c r="B22" s="32">
        <v>6190.3370000000004</v>
      </c>
      <c r="C22" s="36">
        <v>536.36</v>
      </c>
      <c r="D22" s="31">
        <v>1174.5920000000001</v>
      </c>
    </row>
    <row r="23" spans="1:4">
      <c r="A23" s="30">
        <v>45139</v>
      </c>
      <c r="B23" s="32">
        <v>6192.4140000000007</v>
      </c>
      <c r="C23" s="36">
        <v>534.13</v>
      </c>
      <c r="D23" s="31">
        <v>1174.1779999999999</v>
      </c>
    </row>
    <row r="24" spans="1:4">
      <c r="A24" s="30">
        <v>45170</v>
      </c>
      <c r="B24" s="32">
        <v>6217.5680000000002</v>
      </c>
      <c r="C24" s="37">
        <v>527.12700000000007</v>
      </c>
      <c r="D24" s="31">
        <v>1162.4460000000001</v>
      </c>
    </row>
    <row r="25" spans="1:4">
      <c r="A25" s="30">
        <v>45200</v>
      </c>
      <c r="B25" s="32">
        <v>6242.4840000000004</v>
      </c>
      <c r="C25" s="36">
        <v>520.23399999999992</v>
      </c>
      <c r="D25" s="31">
        <v>1162.0319999999999</v>
      </c>
    </row>
    <row r="26" spans="1:4">
      <c r="A26" s="30">
        <v>45231</v>
      </c>
      <c r="B26" s="32">
        <v>6253.8820000000005</v>
      </c>
      <c r="C26" s="36">
        <v>515.50400000000002</v>
      </c>
      <c r="D26" s="31">
        <v>1166.1030000000001</v>
      </c>
    </row>
    <row r="27" spans="1:4">
      <c r="A27" s="30">
        <v>45261</v>
      </c>
      <c r="B27" s="32">
        <v>6260.8320000000003</v>
      </c>
      <c r="C27" s="36">
        <v>514.14100000000008</v>
      </c>
      <c r="D27" s="31">
        <v>1169.519</v>
      </c>
    </row>
    <row r="28" spans="1:4">
      <c r="A28" s="30">
        <v>45292</v>
      </c>
      <c r="B28" s="32">
        <v>6258.4050000000007</v>
      </c>
      <c r="C28" s="36">
        <v>510.81000000000006</v>
      </c>
      <c r="D28" s="31">
        <v>1168.4420000000002</v>
      </c>
    </row>
    <row r="29" spans="1:4">
      <c r="A29" s="30">
        <v>45323</v>
      </c>
      <c r="B29" s="32">
        <v>6260.6100000000006</v>
      </c>
      <c r="C29" s="36">
        <v>509.66700000000003</v>
      </c>
      <c r="D29" s="31">
        <v>1166.2900000000002</v>
      </c>
    </row>
    <row r="30" spans="1:4">
      <c r="A30" s="30">
        <v>45352</v>
      </c>
      <c r="B30" s="32">
        <v>6266.9610000000002</v>
      </c>
      <c r="C30" s="36">
        <v>509.62600000000003</v>
      </c>
      <c r="D30" s="31">
        <v>1165.5630000000001</v>
      </c>
    </row>
    <row r="31" spans="1:4">
      <c r="A31" s="30">
        <v>45383</v>
      </c>
      <c r="B31" s="32">
        <v>6293.482</v>
      </c>
      <c r="C31" s="36">
        <v>505.90899999999993</v>
      </c>
      <c r="D31" s="31">
        <v>1165.3779999999999</v>
      </c>
    </row>
    <row r="32" spans="1:4">
      <c r="A32" s="30">
        <v>45413</v>
      </c>
      <c r="B32" s="32">
        <v>6302.451</v>
      </c>
      <c r="C32" s="37">
        <v>504.29200000000003</v>
      </c>
      <c r="D32" s="31">
        <v>1166.366</v>
      </c>
    </row>
    <row r="33" spans="1:4">
      <c r="A33" s="30">
        <v>45444</v>
      </c>
      <c r="B33" s="32">
        <v>6301.5010000000002</v>
      </c>
      <c r="C33" s="36">
        <v>501.65400000000005</v>
      </c>
      <c r="D33" s="31">
        <v>1166.5800000000002</v>
      </c>
    </row>
    <row r="34" spans="1:4">
      <c r="A34" s="30">
        <v>45474</v>
      </c>
      <c r="B34" s="32">
        <v>6295.1710000000003</v>
      </c>
      <c r="C34" s="36">
        <v>498.26800000000009</v>
      </c>
      <c r="D34" s="31">
        <v>1166.1870000000001</v>
      </c>
    </row>
    <row r="35" spans="1:4">
      <c r="A35" s="30">
        <v>45505</v>
      </c>
      <c r="B35" s="32">
        <v>6298.1489999999994</v>
      </c>
      <c r="C35" s="36">
        <v>497.38199999999989</v>
      </c>
      <c r="D35" s="31">
        <v>1165.287</v>
      </c>
    </row>
    <row r="36" spans="1:4">
      <c r="A36" s="30">
        <v>45536</v>
      </c>
      <c r="B36" s="32">
        <v>6330.1</v>
      </c>
      <c r="C36" s="36">
        <v>496.46800000000002</v>
      </c>
      <c r="D36" s="31">
        <v>1153.662</v>
      </c>
    </row>
    <row r="37" spans="1:4">
      <c r="A37" s="30">
        <v>45566</v>
      </c>
      <c r="B37" s="32">
        <v>6347.9440000000004</v>
      </c>
      <c r="C37" s="36">
        <v>493.98500000000001</v>
      </c>
      <c r="D37" s="31">
        <v>1152.5330000000001</v>
      </c>
    </row>
    <row r="38" spans="1:4">
      <c r="A38" s="30">
        <v>45597</v>
      </c>
      <c r="B38" s="32">
        <v>6355.9759999999997</v>
      </c>
      <c r="C38" s="36">
        <v>491.09199999999998</v>
      </c>
      <c r="D38" s="31">
        <v>1157.4740000000002</v>
      </c>
    </row>
    <row r="39" spans="1:4">
      <c r="A39" s="30">
        <v>45627</v>
      </c>
      <c r="B39" s="32">
        <v>6360.0720000000001</v>
      </c>
      <c r="C39" s="36">
        <v>489.76500000000004</v>
      </c>
      <c r="D39" s="31">
        <v>1160.354</v>
      </c>
    </row>
    <row r="40" spans="1:4">
      <c r="A40" s="30">
        <v>45658</v>
      </c>
      <c r="B40" s="32">
        <v>6357.2139999999999</v>
      </c>
      <c r="C40" s="37">
        <v>486.34899999999999</v>
      </c>
      <c r="D40" s="31">
        <v>1159.461</v>
      </c>
    </row>
    <row r="41" spans="1:4">
      <c r="A41" s="30">
        <v>45689</v>
      </c>
      <c r="B41" s="32">
        <v>6351.3069999999998</v>
      </c>
      <c r="C41" s="36">
        <v>484.73399999999998</v>
      </c>
      <c r="D41" s="31">
        <v>1158.2619999999999</v>
      </c>
    </row>
    <row r="42" spans="1:4">
      <c r="A42" s="30">
        <v>45717</v>
      </c>
      <c r="B42" s="32">
        <v>6343.5409999999993</v>
      </c>
      <c r="C42" s="36">
        <v>482.161</v>
      </c>
      <c r="D42" s="31">
        <v>1158.4269999999999</v>
      </c>
    </row>
    <row r="43" spans="1:4">
      <c r="A43" s="30">
        <v>45748</v>
      </c>
      <c r="B43" s="32">
        <v>6360.9969999999994</v>
      </c>
      <c r="C43" s="36">
        <v>478.74099999999999</v>
      </c>
      <c r="D43" s="31">
        <v>1159.8240000000001</v>
      </c>
    </row>
    <row r="44" spans="1:4">
      <c r="A44" s="30">
        <v>45778</v>
      </c>
      <c r="B44" s="32">
        <v>6366.0879999999997</v>
      </c>
      <c r="C44" s="36">
        <v>477.726</v>
      </c>
      <c r="D44" s="31">
        <v>1151.855</v>
      </c>
    </row>
    <row r="45" spans="1:4">
      <c r="A45" s="30">
        <v>45809</v>
      </c>
      <c r="B45" s="32">
        <v>6363.1569999999992</v>
      </c>
      <c r="C45" s="36">
        <v>474.76900000000001</v>
      </c>
      <c r="D45" s="31">
        <v>1165.6199999999999</v>
      </c>
    </row>
    <row r="46" spans="1:4">
      <c r="A46" s="30">
        <v>45839</v>
      </c>
      <c r="B46" s="32">
        <v>6353.4579999999996</v>
      </c>
      <c r="C46" s="36">
        <v>471.66200000000003</v>
      </c>
      <c r="D46" s="31">
        <v>1168.931</v>
      </c>
    </row>
    <row r="47" spans="1:4">
      <c r="A47" s="30">
        <v>45870</v>
      </c>
      <c r="B47" s="32">
        <v>6354.2929999999997</v>
      </c>
      <c r="C47" s="36">
        <v>471.89800000000002</v>
      </c>
      <c r="D47" s="31">
        <v>1181.1209999999999</v>
      </c>
    </row>
    <row r="48" spans="1:4">
      <c r="A48" s="30">
        <v>45901</v>
      </c>
      <c r="B48" s="32">
        <v>6373.0339999999997</v>
      </c>
      <c r="C48" s="37">
        <v>470.65100000000001</v>
      </c>
      <c r="D48" s="31">
        <v>1169.1500000000001</v>
      </c>
    </row>
    <row r="49" spans="1:4">
      <c r="A49" s="30">
        <v>45931</v>
      </c>
      <c r="B49" s="32">
        <v>6405.21</v>
      </c>
      <c r="C49" s="36">
        <v>468.34900000000005</v>
      </c>
      <c r="D49" s="31">
        <v>1177.1659999999999</v>
      </c>
    </row>
    <row r="50" spans="1:4">
      <c r="A50" s="30">
        <v>45962</v>
      </c>
      <c r="B50" s="32">
        <v>6417.8620000000001</v>
      </c>
      <c r="C50" s="36">
        <v>465.95300000000003</v>
      </c>
      <c r="D50" s="31">
        <v>1186.7060000000001</v>
      </c>
    </row>
    <row r="51" spans="1:4">
      <c r="A51" s="30">
        <v>45992</v>
      </c>
      <c r="B51" s="32">
        <v>6423.02</v>
      </c>
      <c r="C51" s="36">
        <v>464.92099999999999</v>
      </c>
      <c r="D51" s="31">
        <v>1192.6530000000002</v>
      </c>
    </row>
    <row r="52" spans="1:4">
      <c r="A52" s="30">
        <v>46023</v>
      </c>
      <c r="B52" s="32">
        <v>6425.4870000000001</v>
      </c>
      <c r="C52" s="36">
        <v>462.99799999999999</v>
      </c>
      <c r="D52" s="31">
        <v>1194.2239999999999</v>
      </c>
    </row>
    <row r="53" spans="1:4">
      <c r="A53" s="85">
        <v>46054</v>
      </c>
      <c r="B53" s="32">
        <v>6417.085</v>
      </c>
      <c r="C53" s="36">
        <v>461.75700000000001</v>
      </c>
      <c r="D53" s="31">
        <v>1191.1289999999999</v>
      </c>
    </row>
    <row r="54" spans="1:4" ht="15.75" thickBot="1">
      <c r="A54" s="33">
        <v>46082</v>
      </c>
      <c r="B54" s="32">
        <v>6411.7690000000002</v>
      </c>
      <c r="C54" s="36">
        <v>460.57299999999998</v>
      </c>
      <c r="D54" s="31">
        <v>1182.9969999999998</v>
      </c>
    </row>
    <row r="55" spans="1:4" ht="34.5" customHeight="1">
      <c r="A55" s="157" t="s">
        <v>37</v>
      </c>
      <c r="B55" s="157"/>
      <c r="C55" s="157"/>
      <c r="D55" s="157"/>
    </row>
    <row r="56" spans="1:4">
      <c r="A56" s="158"/>
      <c r="B56" s="158"/>
      <c r="C56" s="158"/>
      <c r="D56" s="158"/>
    </row>
    <row r="57" spans="1:4">
      <c r="A57" s="158"/>
      <c r="B57" s="158"/>
      <c r="C57" s="158"/>
      <c r="D57" s="158"/>
    </row>
    <row r="58" spans="1:4" ht="6.75" customHeight="1">
      <c r="A58" s="158"/>
      <c r="B58" s="158"/>
      <c r="C58" s="158"/>
      <c r="D58" s="158"/>
    </row>
  </sheetData>
  <mergeCells count="1">
    <mergeCell ref="A55:D5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J20"/>
  <sheetViews>
    <sheetView workbookViewId="0">
      <selection activeCell="I22" sqref="I22"/>
    </sheetView>
  </sheetViews>
  <sheetFormatPr defaultColWidth="8.85546875" defaultRowHeight="15"/>
  <cols>
    <col min="1" max="1" width="29.85546875" style="9" customWidth="1"/>
    <col min="2" max="2" width="15.7109375" style="9" customWidth="1"/>
    <col min="3" max="3" width="13.7109375" style="9" customWidth="1"/>
    <col min="4" max="4" width="11.42578125" style="9" customWidth="1"/>
    <col min="5" max="5" width="9.85546875" style="9" customWidth="1"/>
    <col min="6" max="6" width="11.42578125" style="9" customWidth="1"/>
    <col min="7" max="7" width="10.140625" style="9" customWidth="1"/>
    <col min="8" max="8" width="11.140625" style="9" customWidth="1"/>
    <col min="9" max="9" width="14.42578125" style="9" customWidth="1"/>
    <col min="10" max="10" width="12.85546875" style="9" customWidth="1"/>
    <col min="11" max="16384" width="8.85546875" style="9"/>
  </cols>
  <sheetData>
    <row r="1" spans="1:10" ht="16.5" customHeight="1">
      <c r="A1" s="83" t="s">
        <v>60</v>
      </c>
      <c r="B1" s="83"/>
      <c r="C1" s="7"/>
      <c r="D1" s="7"/>
    </row>
    <row r="2" spans="1:10" ht="16.5" customHeight="1" thickBot="1">
      <c r="A2" s="2"/>
      <c r="B2" s="140" t="s">
        <v>59</v>
      </c>
      <c r="C2" s="7"/>
      <c r="D2" s="7"/>
    </row>
    <row r="3" spans="1:10" ht="15" customHeight="1" thickBot="1">
      <c r="A3" s="14" t="s">
        <v>19</v>
      </c>
      <c r="B3" s="15">
        <v>11497.463929719999</v>
      </c>
      <c r="C3"/>
      <c r="D3" s="10"/>
      <c r="E3" s="10"/>
      <c r="F3" s="10"/>
      <c r="H3" s="10"/>
      <c r="I3" s="10"/>
    </row>
    <row r="4" spans="1:10" ht="15" customHeight="1">
      <c r="A4" s="3" t="s">
        <v>1</v>
      </c>
      <c r="B4" s="12">
        <v>5701.1141520700003</v>
      </c>
      <c r="C4"/>
      <c r="D4"/>
      <c r="E4" s="10"/>
      <c r="F4" s="10"/>
      <c r="H4" s="10"/>
      <c r="I4" s="10"/>
    </row>
    <row r="5" spans="1:10" ht="15" customHeight="1">
      <c r="A5" s="3" t="s">
        <v>2</v>
      </c>
      <c r="B5" s="12">
        <v>2917.7870878599997</v>
      </c>
      <c r="C5"/>
      <c r="D5"/>
      <c r="E5" s="10"/>
      <c r="F5" s="10"/>
      <c r="H5" s="10"/>
      <c r="I5" s="10"/>
    </row>
    <row r="6" spans="1:10" ht="15" customHeight="1">
      <c r="A6" s="3" t="s">
        <v>17</v>
      </c>
      <c r="B6" s="12">
        <v>1139.70386472</v>
      </c>
      <c r="C6"/>
      <c r="D6"/>
      <c r="E6" s="10"/>
      <c r="F6" s="10"/>
      <c r="H6" s="10"/>
      <c r="I6" s="10"/>
    </row>
    <row r="7" spans="1:10" ht="15" customHeight="1">
      <c r="A7" s="3" t="s">
        <v>16</v>
      </c>
      <c r="B7" s="12">
        <v>656.78695297000013</v>
      </c>
      <c r="C7"/>
      <c r="D7"/>
      <c r="E7" s="10"/>
      <c r="F7" s="10"/>
      <c r="H7" s="10"/>
      <c r="I7" s="10"/>
    </row>
    <row r="8" spans="1:10" ht="15" customHeight="1">
      <c r="A8" s="3" t="s">
        <v>15</v>
      </c>
      <c r="B8" s="12">
        <v>545.23746547000007</v>
      </c>
      <c r="C8"/>
      <c r="D8"/>
      <c r="E8" s="10"/>
      <c r="F8" s="10"/>
      <c r="H8" s="10"/>
      <c r="I8" s="10"/>
    </row>
    <row r="9" spans="1:10" ht="15" customHeight="1">
      <c r="A9" s="3" t="s">
        <v>24</v>
      </c>
      <c r="B9" s="12">
        <v>422.06437139000002</v>
      </c>
      <c r="C9"/>
      <c r="D9"/>
      <c r="E9" s="10"/>
      <c r="F9" s="10"/>
      <c r="H9" s="10"/>
      <c r="I9" s="10"/>
    </row>
    <row r="10" spans="1:10" ht="15" customHeight="1" thickBot="1">
      <c r="A10" s="4" t="s">
        <v>18</v>
      </c>
      <c r="B10" s="13">
        <f>B3-B4-B5-B6-B8-B9-B7</f>
        <v>114.77003523999917</v>
      </c>
      <c r="C10"/>
      <c r="D10"/>
      <c r="E10" s="10"/>
      <c r="F10" s="10"/>
      <c r="H10" s="10"/>
      <c r="I10" s="10"/>
    </row>
    <row r="11" spans="1:10" ht="15" customHeight="1"/>
    <row r="12" spans="1:10" ht="15" customHeight="1">
      <c r="A12" s="112"/>
    </row>
    <row r="13" spans="1:10">
      <c r="A13" s="113" t="s">
        <v>80</v>
      </c>
      <c r="D13" s="10"/>
    </row>
    <row r="14" spans="1:10">
      <c r="A14" s="91"/>
      <c r="B14" s="117">
        <v>2018</v>
      </c>
      <c r="C14" s="118">
        <v>2019</v>
      </c>
      <c r="D14" s="118">
        <v>2020</v>
      </c>
      <c r="E14" s="118">
        <v>2021</v>
      </c>
      <c r="F14" s="118">
        <v>2022</v>
      </c>
      <c r="G14" s="118">
        <v>2023</v>
      </c>
      <c r="H14" s="118">
        <v>2024</v>
      </c>
      <c r="I14" s="118">
        <v>2025</v>
      </c>
      <c r="J14" s="119" t="s">
        <v>59</v>
      </c>
    </row>
    <row r="15" spans="1:10">
      <c r="A15" s="114" t="s">
        <v>1</v>
      </c>
      <c r="B15" s="127">
        <v>11532852.81673</v>
      </c>
      <c r="C15" s="128">
        <v>12181959.06312</v>
      </c>
      <c r="D15" s="128">
        <v>14093007.077469999</v>
      </c>
      <c r="E15" s="128">
        <v>14776839.939270001</v>
      </c>
      <c r="F15" s="128">
        <v>14582002.5647</v>
      </c>
      <c r="G15" s="128">
        <v>15703588.527539998</v>
      </c>
      <c r="H15" s="128">
        <v>18298024.487049997</v>
      </c>
      <c r="I15" s="128">
        <v>20710505.770649999</v>
      </c>
      <c r="J15" s="129">
        <v>5701114.1520699998</v>
      </c>
    </row>
    <row r="16" spans="1:10">
      <c r="A16" s="115" t="s">
        <v>2</v>
      </c>
      <c r="B16" s="130">
        <v>8263160.5243099993</v>
      </c>
      <c r="C16" s="131">
        <v>8479239.4079700001</v>
      </c>
      <c r="D16" s="131">
        <v>8954624.55889</v>
      </c>
      <c r="E16" s="131">
        <v>9023029.3615499996</v>
      </c>
      <c r="F16" s="131">
        <v>9131114.4055899996</v>
      </c>
      <c r="G16" s="131">
        <v>9538296.7372299992</v>
      </c>
      <c r="H16" s="131">
        <v>10281804.380559999</v>
      </c>
      <c r="I16" s="131">
        <v>11017277.417080002</v>
      </c>
      <c r="J16" s="132">
        <v>2917787.0878599999</v>
      </c>
    </row>
    <row r="17" spans="1:10">
      <c r="A17" s="115" t="s">
        <v>17</v>
      </c>
      <c r="B17" s="130">
        <v>1728042.8752499998</v>
      </c>
      <c r="C17" s="131">
        <v>1853913.16444</v>
      </c>
      <c r="D17" s="131">
        <v>2253234.4436400002</v>
      </c>
      <c r="E17" s="131">
        <v>2309216.1645599999</v>
      </c>
      <c r="F17" s="131">
        <v>2499022.2812799998</v>
      </c>
      <c r="G17" s="131">
        <v>2987945.4771099999</v>
      </c>
      <c r="H17" s="131">
        <v>3526683.7083800007</v>
      </c>
      <c r="I17" s="131">
        <v>4136187.3176599997</v>
      </c>
      <c r="J17" s="132">
        <v>1139703.86472</v>
      </c>
    </row>
    <row r="18" spans="1:10">
      <c r="A18" s="115" t="s">
        <v>16</v>
      </c>
      <c r="B18" s="130">
        <v>1373093.4475499997</v>
      </c>
      <c r="C18" s="131">
        <v>1391681.2090599998</v>
      </c>
      <c r="D18" s="131">
        <v>1540997.3964470001</v>
      </c>
      <c r="E18" s="131">
        <v>1751787.5392600002</v>
      </c>
      <c r="F18" s="131">
        <v>1600415.90023</v>
      </c>
      <c r="G18" s="131">
        <v>1416749.09959</v>
      </c>
      <c r="H18" s="131">
        <v>1423496.3865500002</v>
      </c>
      <c r="I18" s="131">
        <v>1427054.8176600002</v>
      </c>
      <c r="J18" s="132">
        <v>656786.9529700001</v>
      </c>
    </row>
    <row r="19" spans="1:10">
      <c r="A19" s="115" t="s">
        <v>15</v>
      </c>
      <c r="B19" s="130">
        <v>963879.89189999993</v>
      </c>
      <c r="C19" s="131">
        <v>1076763.33442</v>
      </c>
      <c r="D19" s="131">
        <v>3723289.2311800011</v>
      </c>
      <c r="E19" s="131">
        <v>1728793.9863800001</v>
      </c>
      <c r="F19" s="131">
        <v>1499045.4077500002</v>
      </c>
      <c r="G19" s="131">
        <v>1648277.64</v>
      </c>
      <c r="H19" s="131">
        <v>1803038.7069300001</v>
      </c>
      <c r="I19" s="131">
        <v>1947437.1423500003</v>
      </c>
      <c r="J19" s="132">
        <v>545237.46547000005</v>
      </c>
    </row>
    <row r="20" spans="1:10">
      <c r="A20" s="116" t="s">
        <v>24</v>
      </c>
      <c r="B20" s="133">
        <v>359806.83179000003</v>
      </c>
      <c r="C20" s="134">
        <v>462847.58626999997</v>
      </c>
      <c r="D20" s="134">
        <v>520358.16576999996</v>
      </c>
      <c r="E20" s="134">
        <v>798155.72173999995</v>
      </c>
      <c r="F20" s="134">
        <v>867723.01399999997</v>
      </c>
      <c r="G20" s="134">
        <v>981204.31673000008</v>
      </c>
      <c r="H20" s="134">
        <v>1417790.5033200001</v>
      </c>
      <c r="I20" s="134">
        <v>1685955.469</v>
      </c>
      <c r="J20" s="135">
        <v>422064.37139000004</v>
      </c>
    </row>
  </sheetData>
  <phoneticPr fontId="59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B12"/>
  <sheetViews>
    <sheetView zoomScaleNormal="100" workbookViewId="0">
      <selection activeCell="E21" sqref="E21"/>
    </sheetView>
  </sheetViews>
  <sheetFormatPr defaultColWidth="8.85546875" defaultRowHeight="15"/>
  <cols>
    <col min="1" max="1" width="12.85546875" style="9" customWidth="1"/>
    <col min="2" max="2" width="15.5703125" style="9" customWidth="1"/>
    <col min="3" max="5" width="12.85546875" style="9" customWidth="1"/>
    <col min="6" max="6" width="13.140625" style="9" customWidth="1"/>
    <col min="7" max="7" width="12.85546875" style="9" customWidth="1"/>
    <col min="8" max="8" width="12.42578125" style="9" bestFit="1" customWidth="1"/>
    <col min="9" max="9" width="12.42578125" style="9" customWidth="1"/>
    <col min="10" max="10" width="11.42578125" style="9" customWidth="1"/>
    <col min="11" max="14" width="8.85546875" style="9"/>
    <col min="15" max="15" width="11.28515625" style="9" bestFit="1" customWidth="1"/>
    <col min="16" max="16" width="13.5703125" style="9" customWidth="1"/>
    <col min="17" max="16384" width="8.85546875" style="9"/>
  </cols>
  <sheetData>
    <row r="1" spans="1:2">
      <c r="A1" s="42" t="s">
        <v>39</v>
      </c>
    </row>
    <row r="3" spans="1:2">
      <c r="A3" s="17">
        <v>2017</v>
      </c>
      <c r="B3" s="43">
        <v>1.6899999999999998E-2</v>
      </c>
    </row>
    <row r="4" spans="1:2">
      <c r="A4" s="18">
        <v>2018</v>
      </c>
      <c r="B4" s="44">
        <v>1.61E-2</v>
      </c>
    </row>
    <row r="5" spans="1:2">
      <c r="A5" s="18">
        <v>2019</v>
      </c>
      <c r="B5" s="44">
        <v>1.5800000000000002E-2</v>
      </c>
    </row>
    <row r="6" spans="1:2">
      <c r="A6" s="18">
        <v>2020</v>
      </c>
      <c r="B6" s="44">
        <v>1.46E-2</v>
      </c>
    </row>
    <row r="7" spans="1:2">
      <c r="A7" s="18">
        <v>2021</v>
      </c>
      <c r="B7" s="44">
        <v>1.38E-2</v>
      </c>
    </row>
    <row r="8" spans="1:2">
      <c r="A8" s="18">
        <v>2022</v>
      </c>
      <c r="B8" s="44">
        <v>1.5900000000000001E-2</v>
      </c>
    </row>
    <row r="9" spans="1:2">
      <c r="A9" s="18">
        <v>2023</v>
      </c>
      <c r="B9" s="44">
        <v>1.43E-2</v>
      </c>
    </row>
    <row r="10" spans="1:2">
      <c r="A10" s="18">
        <v>2024</v>
      </c>
      <c r="B10" s="44">
        <v>1.3899999999999999E-2</v>
      </c>
    </row>
    <row r="11" spans="1:2">
      <c r="A11" s="18">
        <v>2025</v>
      </c>
      <c r="B11" s="44">
        <v>1.37E-2</v>
      </c>
    </row>
    <row r="12" spans="1:2">
      <c r="A12" s="109" t="s">
        <v>59</v>
      </c>
      <c r="B12" s="136">
        <v>1.3553996155113693E-2</v>
      </c>
    </row>
  </sheetData>
  <phoneticPr fontId="59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2195-A831-4A82-A96B-8D390CC7F81E}">
  <dimension ref="A1:B8"/>
  <sheetViews>
    <sheetView zoomScaleNormal="100" workbookViewId="0">
      <selection activeCell="D16" sqref="D16"/>
    </sheetView>
  </sheetViews>
  <sheetFormatPr defaultColWidth="8.85546875" defaultRowHeight="15"/>
  <cols>
    <col min="1" max="1" width="12.85546875" style="9" customWidth="1"/>
    <col min="2" max="2" width="15.5703125" style="9" customWidth="1"/>
    <col min="3" max="5" width="12.85546875" style="9" customWidth="1"/>
    <col min="6" max="6" width="13.140625" style="9" customWidth="1"/>
    <col min="7" max="7" width="12.85546875" style="9" customWidth="1"/>
    <col min="8" max="8" width="12.42578125" style="9" bestFit="1" customWidth="1"/>
    <col min="9" max="9" width="12.42578125" style="9" customWidth="1"/>
    <col min="10" max="10" width="11.42578125" style="9" customWidth="1"/>
    <col min="11" max="14" width="8.85546875" style="9"/>
    <col min="15" max="15" width="11.28515625" style="9" bestFit="1" customWidth="1"/>
    <col min="16" max="16" width="13.5703125" style="9" customWidth="1"/>
    <col min="17" max="16384" width="8.85546875" style="9"/>
  </cols>
  <sheetData>
    <row r="1" spans="1:2">
      <c r="A1" s="42" t="s">
        <v>40</v>
      </c>
    </row>
    <row r="3" spans="1:2" ht="65.25" customHeight="1">
      <c r="A3" s="45"/>
      <c r="B3" s="47" t="s">
        <v>41</v>
      </c>
    </row>
    <row r="4" spans="1:2" ht="17.25" customHeight="1">
      <c r="A4" s="16">
        <v>2022</v>
      </c>
      <c r="B4" s="46">
        <v>2989.81</v>
      </c>
    </row>
    <row r="5" spans="1:2" ht="17.25" customHeight="1">
      <c r="A5" s="16">
        <v>2023</v>
      </c>
      <c r="B5" s="46">
        <v>3429.5230000000001</v>
      </c>
    </row>
    <row r="6" spans="1:2" ht="17.25" customHeight="1">
      <c r="A6" s="16">
        <v>2024</v>
      </c>
      <c r="B6" s="46">
        <v>3932.2420000000002</v>
      </c>
    </row>
    <row r="7" spans="1:2" ht="17.25" customHeight="1">
      <c r="A7" s="16">
        <v>2025</v>
      </c>
      <c r="B7" s="46">
        <v>4321.6139999999996</v>
      </c>
    </row>
    <row r="8" spans="1:2">
      <c r="A8" s="137" t="s">
        <v>59</v>
      </c>
      <c r="B8" s="138">
        <v>1164.098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O33"/>
  <sheetViews>
    <sheetView workbookViewId="0">
      <selection activeCell="D29" sqref="D29"/>
    </sheetView>
  </sheetViews>
  <sheetFormatPr defaultRowHeight="15"/>
  <cols>
    <col min="1" max="1" width="21.140625" customWidth="1"/>
    <col min="2" max="2" width="10" customWidth="1"/>
  </cols>
  <sheetData>
    <row r="1" spans="1:8" ht="15.75">
      <c r="A1" s="83" t="s">
        <v>22</v>
      </c>
      <c r="B1" s="84"/>
    </row>
    <row r="2" spans="1:8" ht="15.75">
      <c r="A2" s="83"/>
      <c r="B2" s="84"/>
    </row>
    <row r="3" spans="1:8" ht="15.75" customHeight="1">
      <c r="A3" s="117" t="s">
        <v>20</v>
      </c>
      <c r="B3" s="139" t="s">
        <v>21</v>
      </c>
      <c r="C3" s="8"/>
      <c r="D3" s="8"/>
      <c r="E3" s="8"/>
      <c r="F3" s="8"/>
      <c r="G3" s="8"/>
      <c r="H3" s="8"/>
    </row>
    <row r="4" spans="1:8">
      <c r="A4" s="18">
        <v>2012</v>
      </c>
      <c r="B4" s="44">
        <v>0.69399999999999995</v>
      </c>
    </row>
    <row r="5" spans="1:8">
      <c r="A5" s="18">
        <v>2013</v>
      </c>
      <c r="B5" s="44">
        <v>0.67</v>
      </c>
    </row>
    <row r="6" spans="1:8">
      <c r="A6" s="18">
        <v>2014</v>
      </c>
      <c r="B6" s="44">
        <v>0.68500000000000005</v>
      </c>
    </row>
    <row r="7" spans="1:8">
      <c r="A7" s="18">
        <v>2015</v>
      </c>
      <c r="B7" s="44">
        <v>0.71899999999999997</v>
      </c>
    </row>
    <row r="8" spans="1:8">
      <c r="A8" s="18">
        <v>2016</v>
      </c>
      <c r="B8" s="44">
        <v>0.74199999999999999</v>
      </c>
    </row>
    <row r="9" spans="1:8">
      <c r="A9" s="18">
        <v>2017</v>
      </c>
      <c r="B9" s="44">
        <v>0.78500000000000003</v>
      </c>
    </row>
    <row r="10" spans="1:8">
      <c r="A10" s="18">
        <v>2018</v>
      </c>
      <c r="B10" s="44">
        <v>0.78600000000000003</v>
      </c>
    </row>
    <row r="11" spans="1:8">
      <c r="A11" s="18">
        <v>2019</v>
      </c>
      <c r="B11" s="44">
        <v>0.81</v>
      </c>
    </row>
    <row r="12" spans="1:8">
      <c r="A12" s="18">
        <v>2020</v>
      </c>
      <c r="B12" s="44">
        <v>0.747</v>
      </c>
    </row>
    <row r="13" spans="1:8">
      <c r="A13" s="18">
        <v>2021</v>
      </c>
      <c r="B13" s="44">
        <v>0.81699999999999995</v>
      </c>
    </row>
    <row r="14" spans="1:8">
      <c r="A14" s="18">
        <v>2022</v>
      </c>
      <c r="B14" s="44">
        <v>0.85</v>
      </c>
    </row>
    <row r="15" spans="1:8">
      <c r="A15" s="18">
        <v>2023</v>
      </c>
      <c r="B15" s="44">
        <v>0.83599999999999997</v>
      </c>
    </row>
    <row r="16" spans="1:8" ht="15.75">
      <c r="A16" s="18">
        <v>2024</v>
      </c>
      <c r="B16" s="44">
        <v>0.83499999999999996</v>
      </c>
      <c r="C16" s="7"/>
      <c r="D16" s="7"/>
      <c r="E16" s="7"/>
      <c r="F16" s="7"/>
      <c r="G16" s="7"/>
      <c r="H16" s="7"/>
    </row>
    <row r="17" spans="1:2">
      <c r="A17" s="18">
        <v>2025</v>
      </c>
      <c r="B17" s="44">
        <v>0.82599999999999996</v>
      </c>
    </row>
    <row r="18" spans="1:2">
      <c r="A18" s="109" t="s">
        <v>59</v>
      </c>
      <c r="B18" s="136">
        <v>0.81475172740587709</v>
      </c>
    </row>
    <row r="33" spans="15:15">
      <c r="O33" t="s">
        <v>23</v>
      </c>
    </row>
  </sheetData>
  <pageMargins left="0.7" right="0.7" top="0.75" bottom="0.75" header="0.3" footer="0.3"/>
  <pageSetup paperSize="9" orientation="portrait" horizontalDpi="4294967292" verticalDpi="0" r:id="rId1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BC51-97C0-477C-AFD2-B3FFCD1884E6}">
  <dimension ref="A1:C17"/>
  <sheetViews>
    <sheetView workbookViewId="0">
      <selection activeCell="B17" sqref="B17"/>
    </sheetView>
  </sheetViews>
  <sheetFormatPr defaultRowHeight="15"/>
  <sheetData>
    <row r="1" spans="1:3" ht="16.5" thickBot="1">
      <c r="A1" s="2" t="s">
        <v>42</v>
      </c>
      <c r="B1" s="1"/>
      <c r="C1" s="1"/>
    </row>
    <row r="3" spans="1:3" ht="30">
      <c r="A3" s="20"/>
      <c r="B3" s="21" t="s">
        <v>27</v>
      </c>
      <c r="C3" s="5"/>
    </row>
    <row r="4" spans="1:3">
      <c r="A4" s="17">
        <v>2013</v>
      </c>
      <c r="B4" s="22">
        <v>225462</v>
      </c>
      <c r="C4" s="5"/>
    </row>
    <row r="5" spans="1:3">
      <c r="A5" s="18">
        <v>2014</v>
      </c>
      <c r="B5" s="23">
        <v>227565</v>
      </c>
      <c r="C5" s="5"/>
    </row>
    <row r="6" spans="1:3">
      <c r="A6" s="18">
        <v>2015</v>
      </c>
      <c r="B6" s="23">
        <v>231223.99237999998</v>
      </c>
      <c r="C6" s="5"/>
    </row>
    <row r="7" spans="1:3">
      <c r="A7" s="18">
        <v>2016</v>
      </c>
      <c r="B7" s="23">
        <v>236800.07163999998</v>
      </c>
    </row>
    <row r="8" spans="1:3">
      <c r="A8" s="18">
        <v>2017</v>
      </c>
      <c r="B8" s="23">
        <v>250834.06763999999</v>
      </c>
    </row>
    <row r="9" spans="1:3">
      <c r="A9" s="18">
        <v>2018</v>
      </c>
      <c r="B9" s="24">
        <v>271018</v>
      </c>
    </row>
    <row r="10" spans="1:3">
      <c r="A10" s="18">
        <v>2019</v>
      </c>
      <c r="B10" s="23">
        <v>296898</v>
      </c>
      <c r="C10" s="5"/>
    </row>
    <row r="11" spans="1:3">
      <c r="A11" s="18">
        <v>2020</v>
      </c>
      <c r="B11" s="23">
        <v>300438.86369999999</v>
      </c>
      <c r="C11" s="5"/>
    </row>
    <row r="12" spans="1:3">
      <c r="A12" s="18">
        <v>2021</v>
      </c>
      <c r="B12" s="23">
        <v>345746</v>
      </c>
      <c r="C12" s="5"/>
    </row>
    <row r="13" spans="1:3">
      <c r="A13" s="18">
        <v>2022</v>
      </c>
      <c r="B13" s="23">
        <v>361959</v>
      </c>
      <c r="C13" s="5"/>
    </row>
    <row r="14" spans="1:3">
      <c r="A14" s="18">
        <v>2023</v>
      </c>
      <c r="B14" s="23">
        <v>427326</v>
      </c>
    </row>
    <row r="15" spans="1:3">
      <c r="A15" s="18">
        <v>2024</v>
      </c>
      <c r="B15" s="23">
        <v>490078</v>
      </c>
    </row>
    <row r="16" spans="1:3">
      <c r="A16" s="18">
        <v>2025</v>
      </c>
      <c r="B16" s="23">
        <v>543623</v>
      </c>
    </row>
    <row r="17" spans="1:2">
      <c r="A17" s="19" t="s">
        <v>59</v>
      </c>
      <c r="B17" s="25">
        <v>148400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BC72-16BE-4A45-A009-445D14B1BE4D}">
  <dimension ref="A1:K17"/>
  <sheetViews>
    <sheetView workbookViewId="0">
      <selection activeCell="B17" sqref="B17"/>
    </sheetView>
  </sheetViews>
  <sheetFormatPr defaultRowHeight="15"/>
  <cols>
    <col min="2" max="2" width="12.42578125" customWidth="1"/>
    <col min="3" max="3" width="9.85546875" customWidth="1"/>
    <col min="4" max="4" width="11.7109375" customWidth="1"/>
    <col min="5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43</v>
      </c>
      <c r="B1" s="1"/>
      <c r="C1" s="1"/>
      <c r="D1" s="1"/>
    </row>
    <row r="2" spans="1:11">
      <c r="F2" s="5"/>
      <c r="H2" s="6"/>
      <c r="I2" s="5"/>
      <c r="K2" s="11"/>
    </row>
    <row r="3" spans="1:11">
      <c r="A3" s="20"/>
      <c r="B3" s="21" t="s">
        <v>28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17">
        <v>2013</v>
      </c>
      <c r="B4" s="22">
        <v>0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18">
        <v>2014</v>
      </c>
      <c r="B5" s="23">
        <v>0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18">
        <v>2015</v>
      </c>
      <c r="B6" s="23">
        <v>0</v>
      </c>
      <c r="C6" s="5"/>
      <c r="D6" s="5"/>
      <c r="E6" s="5"/>
      <c r="F6" s="5"/>
      <c r="G6" s="5"/>
      <c r="H6" s="5"/>
      <c r="I6" s="5"/>
      <c r="J6" s="5"/>
      <c r="K6" s="5"/>
    </row>
    <row r="7" spans="1:11">
      <c r="A7" s="18">
        <v>2016</v>
      </c>
      <c r="B7" s="23">
        <v>249551</v>
      </c>
      <c r="J7" s="5"/>
      <c r="K7" s="5"/>
    </row>
    <row r="8" spans="1:11">
      <c r="A8" s="18">
        <v>2017</v>
      </c>
      <c r="B8" s="23">
        <v>407171</v>
      </c>
      <c r="J8" s="5"/>
      <c r="K8" s="5"/>
    </row>
    <row r="9" spans="1:11">
      <c r="A9" s="18">
        <v>2018</v>
      </c>
      <c r="B9" s="24">
        <v>551407</v>
      </c>
      <c r="J9" s="5"/>
      <c r="K9" s="5"/>
    </row>
    <row r="10" spans="1:11">
      <c r="A10" s="18">
        <v>2019</v>
      </c>
      <c r="B10" s="23">
        <v>0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8">
        <v>2020</v>
      </c>
      <c r="B11" s="23">
        <v>747376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8">
        <v>2021</v>
      </c>
      <c r="B12" s="23">
        <v>1202182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8">
        <v>2022</v>
      </c>
      <c r="B13" s="23">
        <v>1531600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8">
        <v>2023</v>
      </c>
      <c r="B14" s="23">
        <v>1842648</v>
      </c>
    </row>
    <row r="15" spans="1:11">
      <c r="A15" s="18">
        <v>2024</v>
      </c>
      <c r="B15" s="23">
        <v>1999350</v>
      </c>
    </row>
    <row r="16" spans="1:11">
      <c r="A16" s="18">
        <v>2025</v>
      </c>
      <c r="B16" s="23">
        <v>2094979</v>
      </c>
    </row>
    <row r="17" spans="1:2">
      <c r="A17" s="19" t="s">
        <v>59</v>
      </c>
      <c r="B17" s="25">
        <v>543900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CEAE-F5E7-4B68-85DB-1091EF501D33}">
  <dimension ref="A1:K17"/>
  <sheetViews>
    <sheetView workbookViewId="0">
      <selection activeCell="B17" sqref="B17"/>
    </sheetView>
  </sheetViews>
  <sheetFormatPr defaultRowHeight="15"/>
  <cols>
    <col min="2" max="2" width="12.42578125" customWidth="1"/>
    <col min="3" max="4" width="12.85546875" customWidth="1"/>
    <col min="5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44</v>
      </c>
      <c r="B1" s="1"/>
      <c r="C1" s="1"/>
      <c r="D1" s="1"/>
    </row>
    <row r="2" spans="1:11">
      <c r="F2" s="5"/>
      <c r="H2" s="6"/>
      <c r="I2" s="5"/>
      <c r="K2" s="11"/>
    </row>
    <row r="3" spans="1:11">
      <c r="A3" s="20"/>
      <c r="B3" s="21" t="s">
        <v>28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17">
        <v>2013</v>
      </c>
      <c r="B4" s="22">
        <v>226568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18">
        <v>2014</v>
      </c>
      <c r="B5" s="23">
        <v>301131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18">
        <v>2015</v>
      </c>
      <c r="B6" s="23">
        <v>399005.54958999995</v>
      </c>
      <c r="C6" s="5"/>
      <c r="D6" s="5"/>
      <c r="E6" s="5"/>
      <c r="F6" s="5"/>
      <c r="G6" s="5"/>
      <c r="H6" s="5"/>
      <c r="I6" s="5"/>
      <c r="J6" s="5"/>
      <c r="K6" s="5"/>
    </row>
    <row r="7" spans="1:11">
      <c r="A7" s="18">
        <v>2016</v>
      </c>
      <c r="B7" s="23">
        <v>517042</v>
      </c>
      <c r="J7" s="5"/>
      <c r="K7" s="5"/>
    </row>
    <row r="8" spans="1:11">
      <c r="A8" s="18">
        <v>2017</v>
      </c>
      <c r="B8" s="23">
        <v>659261.95522</v>
      </c>
      <c r="J8" s="5"/>
      <c r="K8" s="5"/>
    </row>
    <row r="9" spans="1:11">
      <c r="A9" s="18">
        <v>2018</v>
      </c>
      <c r="B9" s="24">
        <v>802029</v>
      </c>
      <c r="J9" s="5"/>
      <c r="K9" s="5"/>
    </row>
    <row r="10" spans="1:11">
      <c r="A10" s="18">
        <v>2019</v>
      </c>
      <c r="B10" s="23">
        <v>1051377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8">
        <v>2020</v>
      </c>
      <c r="B11" s="23">
        <v>1276765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8">
        <v>2021</v>
      </c>
      <c r="B12" s="23">
        <v>1533925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8">
        <v>2022</v>
      </c>
      <c r="B13" s="23">
        <v>1809946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8">
        <v>2023</v>
      </c>
      <c r="B14" s="23">
        <v>2258057</v>
      </c>
    </row>
    <row r="15" spans="1:11">
      <c r="A15" s="18">
        <v>2024</v>
      </c>
      <c r="B15" s="23">
        <v>2548886</v>
      </c>
    </row>
    <row r="16" spans="1:11">
      <c r="A16" s="18">
        <v>2025</v>
      </c>
      <c r="B16" s="23">
        <v>2632483.6280999999</v>
      </c>
    </row>
    <row r="17" spans="1:2">
      <c r="A17" s="19" t="s">
        <v>59</v>
      </c>
      <c r="B17" s="25">
        <v>662214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4C3C-7E84-408F-AD8B-6D005EB23309}">
  <dimension ref="A1:D55"/>
  <sheetViews>
    <sheetView topLeftCell="A35" workbookViewId="0">
      <selection activeCell="B54" sqref="B54"/>
    </sheetView>
  </sheetViews>
  <sheetFormatPr defaultRowHeight="15"/>
  <cols>
    <col min="2" max="2" width="18.28515625" customWidth="1"/>
    <col min="3" max="3" width="13.42578125" customWidth="1"/>
    <col min="5" max="5" width="12.5703125" customWidth="1"/>
  </cols>
  <sheetData>
    <row r="1" spans="1:4" ht="16.5" thickBot="1">
      <c r="A1" s="2" t="s">
        <v>45</v>
      </c>
      <c r="B1" s="1"/>
      <c r="C1" s="1"/>
      <c r="D1" s="1"/>
    </row>
    <row r="3" spans="1:4" ht="30">
      <c r="A3" s="146"/>
      <c r="B3" s="150" t="s">
        <v>46</v>
      </c>
    </row>
    <row r="4" spans="1:4">
      <c r="A4" s="33">
        <v>44562</v>
      </c>
      <c r="B4" s="88">
        <v>3538.6318089780816</v>
      </c>
    </row>
    <row r="5" spans="1:4">
      <c r="A5" s="30">
        <v>44593</v>
      </c>
      <c r="B5" s="88">
        <v>3504.7067353415405</v>
      </c>
    </row>
    <row r="6" spans="1:4">
      <c r="A6" s="30">
        <v>44621</v>
      </c>
      <c r="B6" s="88">
        <v>3831.5924114546015</v>
      </c>
    </row>
    <row r="7" spans="1:4">
      <c r="A7" s="30">
        <v>44652</v>
      </c>
      <c r="B7" s="88">
        <v>3816.4298393168438</v>
      </c>
    </row>
    <row r="8" spans="1:4">
      <c r="A8" s="30">
        <v>44682</v>
      </c>
      <c r="B8" s="88">
        <v>3806.7393260180193</v>
      </c>
    </row>
    <row r="9" spans="1:4">
      <c r="A9" s="30">
        <v>44713</v>
      </c>
      <c r="B9" s="88">
        <v>3776.0888380688957</v>
      </c>
    </row>
    <row r="10" spans="1:4">
      <c r="A10" s="30">
        <v>44743</v>
      </c>
      <c r="B10" s="88">
        <v>3776.4648602339917</v>
      </c>
    </row>
    <row r="11" spans="1:4">
      <c r="A11" s="30">
        <v>44774</v>
      </c>
      <c r="B11" s="88">
        <v>3835.9928510476193</v>
      </c>
    </row>
    <row r="12" spans="1:4">
      <c r="A12" s="30">
        <v>44805</v>
      </c>
      <c r="B12" s="88">
        <v>3951.8721007085014</v>
      </c>
    </row>
    <row r="13" spans="1:4">
      <c r="A13" s="30">
        <v>44835</v>
      </c>
      <c r="B13" s="88">
        <v>3958.7386314417481</v>
      </c>
    </row>
    <row r="14" spans="1:4">
      <c r="A14" s="30">
        <v>44866</v>
      </c>
      <c r="B14" s="88">
        <v>3926.1083514299207</v>
      </c>
    </row>
    <row r="15" spans="1:4">
      <c r="A15" s="30">
        <v>44896</v>
      </c>
      <c r="B15" s="88">
        <v>3958.1958266253873</v>
      </c>
    </row>
    <row r="16" spans="1:4">
      <c r="A16" s="30">
        <v>44927</v>
      </c>
      <c r="B16" s="88">
        <v>3966.2568973446078</v>
      </c>
    </row>
    <row r="17" spans="1:2">
      <c r="A17" s="30">
        <v>44958</v>
      </c>
      <c r="B17" s="88">
        <v>3983.7800262324299</v>
      </c>
    </row>
    <row r="18" spans="1:2">
      <c r="A18" s="30">
        <v>44986</v>
      </c>
      <c r="B18" s="88">
        <v>4861.0047049087188</v>
      </c>
    </row>
    <row r="19" spans="1:2">
      <c r="A19" s="30">
        <v>45017</v>
      </c>
      <c r="B19" s="88">
        <v>4759.1890906458839</v>
      </c>
    </row>
    <row r="20" spans="1:2">
      <c r="A20" s="30">
        <v>45047</v>
      </c>
      <c r="B20" s="88">
        <v>4661.561459513975</v>
      </c>
    </row>
    <row r="21" spans="1:2">
      <c r="A21" s="30">
        <v>45078</v>
      </c>
      <c r="B21" s="88">
        <v>4631.2078346314293</v>
      </c>
    </row>
    <row r="22" spans="1:2">
      <c r="A22" s="30">
        <v>45108</v>
      </c>
      <c r="B22" s="88">
        <v>4547.0963757640438</v>
      </c>
    </row>
    <row r="23" spans="1:2">
      <c r="A23" s="30">
        <v>45139</v>
      </c>
      <c r="B23" s="88">
        <v>4724.9807235116796</v>
      </c>
    </row>
    <row r="24" spans="1:2">
      <c r="A24" s="30">
        <v>45170</v>
      </c>
      <c r="B24" s="88">
        <v>4761.7890068169127</v>
      </c>
    </row>
    <row r="25" spans="1:2">
      <c r="A25" s="30">
        <v>45200</v>
      </c>
      <c r="B25" s="88">
        <v>4699.0097326692166</v>
      </c>
    </row>
    <row r="26" spans="1:2">
      <c r="A26" s="30">
        <v>45231</v>
      </c>
      <c r="B26" s="88">
        <v>4641.6246362915435</v>
      </c>
    </row>
    <row r="27" spans="1:2">
      <c r="A27" s="30">
        <v>45261</v>
      </c>
      <c r="B27" s="88">
        <v>4611.7856725836373</v>
      </c>
    </row>
    <row r="28" spans="1:2">
      <c r="A28" s="30">
        <v>45292</v>
      </c>
      <c r="B28" s="88">
        <v>4657.4050572676542</v>
      </c>
    </row>
    <row r="29" spans="1:2">
      <c r="A29" s="30">
        <v>45323</v>
      </c>
      <c r="B29" s="88">
        <v>4705.2353206993512</v>
      </c>
    </row>
    <row r="30" spans="1:2">
      <c r="A30" s="30">
        <v>45352</v>
      </c>
      <c r="B30" s="88">
        <v>5502.5121167918933</v>
      </c>
    </row>
    <row r="31" spans="1:2">
      <c r="A31" s="30">
        <v>45383</v>
      </c>
      <c r="B31" s="88">
        <v>5374.9325083112508</v>
      </c>
    </row>
    <row r="32" spans="1:2">
      <c r="A32" s="30">
        <v>45413</v>
      </c>
      <c r="B32" s="88">
        <v>5283.8025876875572</v>
      </c>
    </row>
    <row r="33" spans="1:2">
      <c r="A33" s="30">
        <v>45444</v>
      </c>
      <c r="B33" s="88">
        <v>5211.8775867760578</v>
      </c>
    </row>
    <row r="34" spans="1:2">
      <c r="A34" s="30">
        <v>45474</v>
      </c>
      <c r="B34" s="88">
        <v>5204.1907746150255</v>
      </c>
    </row>
    <row r="35" spans="1:2">
      <c r="A35" s="30">
        <v>45505</v>
      </c>
      <c r="B35" s="88">
        <v>5369.414310353397</v>
      </c>
    </row>
    <row r="36" spans="1:2">
      <c r="A36" s="30">
        <v>45536</v>
      </c>
      <c r="B36" s="88">
        <v>5312.1984289718239</v>
      </c>
    </row>
    <row r="37" spans="1:2">
      <c r="A37" s="30">
        <v>45566</v>
      </c>
      <c r="B37" s="88">
        <v>5273.8110332203059</v>
      </c>
    </row>
    <row r="38" spans="1:2">
      <c r="A38" s="30">
        <v>45597</v>
      </c>
      <c r="B38" s="88">
        <v>5227.8699438064386</v>
      </c>
    </row>
    <row r="39" spans="1:2">
      <c r="A39" s="30">
        <v>45627</v>
      </c>
      <c r="B39" s="88">
        <v>5195.4495241024633</v>
      </c>
    </row>
    <row r="40" spans="1:2">
      <c r="A40" s="30">
        <v>45658</v>
      </c>
      <c r="B40" s="88">
        <v>5197.3539759839887</v>
      </c>
    </row>
    <row r="41" spans="1:2">
      <c r="A41" s="30">
        <v>45689</v>
      </c>
      <c r="B41" s="88">
        <v>5224.9678221912491</v>
      </c>
    </row>
    <row r="42" spans="1:2">
      <c r="A42" s="30">
        <v>45717</v>
      </c>
      <c r="B42" s="88">
        <v>5793.752813453365</v>
      </c>
    </row>
    <row r="43" spans="1:2">
      <c r="A43" s="30">
        <v>45748</v>
      </c>
      <c r="B43" s="88">
        <v>5591.8756962335901</v>
      </c>
    </row>
    <row r="44" spans="1:2">
      <c r="A44" s="30">
        <v>45778</v>
      </c>
      <c r="B44" s="88">
        <v>5457.8391741582718</v>
      </c>
    </row>
    <row r="45" spans="1:2">
      <c r="A45" s="30">
        <v>45809</v>
      </c>
      <c r="B45" s="88">
        <v>5433.2710048897316</v>
      </c>
    </row>
    <row r="46" spans="1:2">
      <c r="A46" s="30">
        <v>45839</v>
      </c>
      <c r="B46" s="88">
        <v>5432.7287877409744</v>
      </c>
    </row>
    <row r="47" spans="1:2">
      <c r="A47" s="30">
        <v>45870</v>
      </c>
      <c r="B47" s="88">
        <v>5678.1581011881935</v>
      </c>
    </row>
    <row r="48" spans="1:2">
      <c r="A48" s="30">
        <v>45901</v>
      </c>
      <c r="B48" s="88">
        <v>5618.628268417875</v>
      </c>
    </row>
    <row r="49" spans="1:2">
      <c r="A49" s="30">
        <v>45931</v>
      </c>
      <c r="B49" s="88">
        <v>5503.0910675408513</v>
      </c>
    </row>
    <row r="50" spans="1:2">
      <c r="A50" s="30">
        <v>45962</v>
      </c>
      <c r="B50" s="88">
        <v>5436.1202311197922</v>
      </c>
    </row>
    <row r="51" spans="1:2">
      <c r="A51" s="30">
        <v>45992</v>
      </c>
      <c r="B51" s="88">
        <v>5439.5339237345843</v>
      </c>
    </row>
    <row r="52" spans="1:2">
      <c r="A52" s="30">
        <v>46023</v>
      </c>
      <c r="B52" s="88">
        <v>5468.98</v>
      </c>
    </row>
    <row r="53" spans="1:2">
      <c r="A53" s="30">
        <v>46054</v>
      </c>
      <c r="B53" s="88">
        <v>5449.42</v>
      </c>
    </row>
    <row r="54" spans="1:2">
      <c r="A54" s="148">
        <v>46082</v>
      </c>
      <c r="B54" s="149">
        <v>6044.21</v>
      </c>
    </row>
    <row r="55" spans="1:2">
      <c r="A55" s="48"/>
      <c r="B55" s="4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EBEB-BB48-4C15-81A4-E5DF9960937D}">
  <dimension ref="A1:K102"/>
  <sheetViews>
    <sheetView workbookViewId="0">
      <selection activeCell="I5" sqref="I5"/>
    </sheetView>
  </sheetViews>
  <sheetFormatPr defaultRowHeight="15"/>
  <cols>
    <col min="2" max="2" width="12.42578125" customWidth="1"/>
    <col min="3" max="5" width="9.85546875" customWidth="1"/>
    <col min="6" max="6" width="12.7109375" customWidth="1"/>
    <col min="7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48</v>
      </c>
      <c r="B1" s="1"/>
      <c r="C1" s="1"/>
      <c r="D1" s="1"/>
      <c r="E1" s="1"/>
      <c r="F1" s="1"/>
      <c r="G1" s="1"/>
      <c r="H1" s="1"/>
    </row>
    <row r="2" spans="1:11">
      <c r="F2" s="5"/>
      <c r="H2" s="6"/>
      <c r="I2" s="5"/>
      <c r="K2" s="11"/>
    </row>
    <row r="3" spans="1:11" ht="30">
      <c r="A3" s="20"/>
      <c r="B3" s="21" t="s">
        <v>49</v>
      </c>
      <c r="C3" s="5"/>
      <c r="D3" s="5"/>
      <c r="E3" s="98"/>
      <c r="F3" s="99" t="s">
        <v>49</v>
      </c>
      <c r="G3" s="5"/>
      <c r="H3" s="5"/>
      <c r="I3" s="5"/>
      <c r="J3" s="5"/>
      <c r="K3" s="5"/>
    </row>
    <row r="4" spans="1:11">
      <c r="A4" s="17">
        <v>2013</v>
      </c>
      <c r="B4" s="92">
        <v>8.3000000000000007</v>
      </c>
      <c r="C4" s="5"/>
      <c r="D4" s="5"/>
      <c r="E4" s="97">
        <v>43101</v>
      </c>
      <c r="F4" s="100">
        <v>22.870999999999999</v>
      </c>
      <c r="G4" s="5"/>
      <c r="H4" s="5"/>
      <c r="I4" s="5"/>
      <c r="J4" s="5"/>
      <c r="K4" s="5"/>
    </row>
    <row r="5" spans="1:11">
      <c r="A5" s="18">
        <v>2014</v>
      </c>
      <c r="B5" s="93">
        <v>10.8</v>
      </c>
      <c r="C5" s="5"/>
      <c r="D5" s="5"/>
      <c r="E5" s="45">
        <v>43132</v>
      </c>
      <c r="F5" s="101">
        <v>23.209999999999997</v>
      </c>
      <c r="G5" s="5"/>
      <c r="H5" s="5"/>
      <c r="I5" s="5"/>
      <c r="J5" s="5"/>
      <c r="K5" s="5"/>
    </row>
    <row r="6" spans="1:11">
      <c r="A6" s="18">
        <v>2015</v>
      </c>
      <c r="B6" s="93">
        <v>13.7</v>
      </c>
      <c r="C6" s="5"/>
      <c r="D6" s="5"/>
      <c r="E6" s="45">
        <v>43160</v>
      </c>
      <c r="F6" s="101">
        <v>23.547000000000001</v>
      </c>
      <c r="G6" s="5"/>
      <c r="H6" s="5"/>
      <c r="I6" s="5"/>
      <c r="J6" s="5"/>
      <c r="K6" s="5"/>
    </row>
    <row r="7" spans="1:11">
      <c r="A7" s="18">
        <v>2016</v>
      </c>
      <c r="B7" s="93">
        <v>17.5</v>
      </c>
      <c r="E7" s="45">
        <v>43191</v>
      </c>
      <c r="F7" s="101">
        <v>23.943000000000001</v>
      </c>
      <c r="J7" s="5"/>
      <c r="K7" s="5"/>
    </row>
    <row r="8" spans="1:11">
      <c r="A8" s="18">
        <v>2017</v>
      </c>
      <c r="B8" s="93">
        <v>21.8</v>
      </c>
      <c r="E8" s="45">
        <v>43221</v>
      </c>
      <c r="F8" s="101">
        <v>24.335000000000001</v>
      </c>
      <c r="J8" s="5"/>
      <c r="K8" s="5"/>
    </row>
    <row r="9" spans="1:11">
      <c r="A9" s="18">
        <v>2018</v>
      </c>
      <c r="B9" s="94">
        <v>24.8</v>
      </c>
      <c r="E9" s="45">
        <v>43252</v>
      </c>
      <c r="F9" s="101">
        <v>24.696000000000002</v>
      </c>
      <c r="J9" s="5"/>
      <c r="K9" s="5"/>
    </row>
    <row r="10" spans="1:11">
      <c r="A10" s="18">
        <v>2019</v>
      </c>
      <c r="B10" s="93">
        <v>29.2</v>
      </c>
      <c r="C10" s="5"/>
      <c r="D10" s="5"/>
      <c r="E10" s="45">
        <v>43282</v>
      </c>
      <c r="F10" s="101">
        <v>25.144000000000002</v>
      </c>
      <c r="G10" s="5"/>
      <c r="H10" s="5"/>
      <c r="I10" s="5"/>
      <c r="J10" s="5"/>
      <c r="K10" s="5"/>
    </row>
    <row r="11" spans="1:11">
      <c r="A11" s="18">
        <v>2020</v>
      </c>
      <c r="B11" s="93">
        <v>33.9</v>
      </c>
      <c r="C11" s="5"/>
      <c r="D11" s="5"/>
      <c r="E11" s="45">
        <v>43313</v>
      </c>
      <c r="F11" s="101">
        <v>25.068000000000001</v>
      </c>
      <c r="G11" s="5"/>
      <c r="H11" s="5"/>
      <c r="I11" s="5"/>
      <c r="J11" s="5"/>
      <c r="K11" s="5"/>
    </row>
    <row r="12" spans="1:11">
      <c r="A12" s="18">
        <v>2021</v>
      </c>
      <c r="B12" s="93">
        <v>37.4</v>
      </c>
      <c r="C12" s="5"/>
      <c r="D12" s="5"/>
      <c r="E12" s="45">
        <v>43344</v>
      </c>
      <c r="F12" s="101">
        <v>25.466999999999999</v>
      </c>
      <c r="G12" s="5"/>
      <c r="H12" s="5"/>
      <c r="I12" s="5"/>
      <c r="J12" s="5"/>
      <c r="K12" s="5"/>
    </row>
    <row r="13" spans="1:11">
      <c r="A13" s="18">
        <v>2022</v>
      </c>
      <c r="B13" s="93">
        <v>39.6</v>
      </c>
      <c r="C13" s="5"/>
      <c r="D13" s="5"/>
      <c r="E13" s="45">
        <v>43374</v>
      </c>
      <c r="F13" s="101">
        <v>25.93</v>
      </c>
      <c r="G13" s="5"/>
      <c r="H13" s="5"/>
      <c r="I13" s="5"/>
      <c r="J13" s="5"/>
      <c r="K13" s="5"/>
    </row>
    <row r="14" spans="1:11">
      <c r="A14" s="18">
        <v>2023</v>
      </c>
      <c r="B14" s="93">
        <v>41.2</v>
      </c>
      <c r="E14" s="45">
        <v>43405</v>
      </c>
      <c r="F14" s="101">
        <v>26.524000000000001</v>
      </c>
    </row>
    <row r="15" spans="1:11">
      <c r="A15" s="18">
        <v>2024</v>
      </c>
      <c r="B15" s="93">
        <v>40.9</v>
      </c>
      <c r="E15" s="45">
        <v>43435</v>
      </c>
      <c r="F15" s="101">
        <v>26.837</v>
      </c>
    </row>
    <row r="16" spans="1:11">
      <c r="A16" s="18">
        <v>2025</v>
      </c>
      <c r="B16" s="93">
        <v>40</v>
      </c>
      <c r="E16" s="45">
        <v>43466</v>
      </c>
      <c r="F16" s="101">
        <v>27.250999999999998</v>
      </c>
    </row>
    <row r="17" spans="1:6">
      <c r="A17" s="19" t="s">
        <v>59</v>
      </c>
      <c r="B17" s="95">
        <v>39.048999999999999</v>
      </c>
      <c r="E17" s="45">
        <v>43497</v>
      </c>
      <c r="F17" s="101">
        <v>27.674000000000003</v>
      </c>
    </row>
    <row r="18" spans="1:6">
      <c r="E18" s="45">
        <v>43525</v>
      </c>
      <c r="F18" s="101">
        <v>27.954999999999998</v>
      </c>
    </row>
    <row r="19" spans="1:6">
      <c r="E19" s="45">
        <v>43556</v>
      </c>
      <c r="F19" s="101">
        <v>28.356000000000002</v>
      </c>
    </row>
    <row r="20" spans="1:6">
      <c r="E20" s="45">
        <v>43586</v>
      </c>
      <c r="F20" s="101">
        <v>28.786999999999999</v>
      </c>
    </row>
    <row r="21" spans="1:6">
      <c r="E21" s="45">
        <v>43617</v>
      </c>
      <c r="F21" s="101">
        <v>29.238999999999997</v>
      </c>
    </row>
    <row r="22" spans="1:6">
      <c r="E22" s="45">
        <v>43647</v>
      </c>
      <c r="F22" s="101">
        <v>29.47</v>
      </c>
    </row>
    <row r="23" spans="1:6">
      <c r="E23" s="45">
        <v>43678</v>
      </c>
      <c r="F23" s="101">
        <v>29.113999999999997</v>
      </c>
    </row>
    <row r="24" spans="1:6">
      <c r="E24" s="45">
        <v>43709</v>
      </c>
      <c r="F24" s="101">
        <v>29.817</v>
      </c>
    </row>
    <row r="25" spans="1:6">
      <c r="E25" s="45">
        <v>43739</v>
      </c>
      <c r="F25" s="101">
        <v>30.509999999999998</v>
      </c>
    </row>
    <row r="26" spans="1:6">
      <c r="E26" s="45">
        <v>43770</v>
      </c>
      <c r="F26" s="101">
        <v>31.163</v>
      </c>
    </row>
    <row r="27" spans="1:6">
      <c r="E27" s="45">
        <v>43800</v>
      </c>
      <c r="F27" s="101">
        <v>31.603999999999999</v>
      </c>
    </row>
    <row r="28" spans="1:6">
      <c r="E28" s="45">
        <v>43831</v>
      </c>
      <c r="F28" s="101">
        <v>32.068000000000005</v>
      </c>
    </row>
    <row r="29" spans="1:6">
      <c r="E29" s="45">
        <v>43862</v>
      </c>
      <c r="F29" s="101">
        <v>32.534999999999997</v>
      </c>
    </row>
    <row r="30" spans="1:6">
      <c r="E30" s="45">
        <v>43891</v>
      </c>
      <c r="F30" s="101">
        <v>32.805</v>
      </c>
    </row>
    <row r="31" spans="1:6">
      <c r="E31" s="45">
        <v>43922</v>
      </c>
      <c r="F31" s="101">
        <v>33.33</v>
      </c>
    </row>
    <row r="32" spans="1:6">
      <c r="E32" s="45">
        <v>43952</v>
      </c>
      <c r="F32" s="101">
        <v>33.579000000000001</v>
      </c>
    </row>
    <row r="33" spans="5:6">
      <c r="E33" s="45">
        <v>43983</v>
      </c>
      <c r="F33" s="101">
        <v>33.898000000000003</v>
      </c>
    </row>
    <row r="34" spans="5:6">
      <c r="E34" s="45">
        <v>44013</v>
      </c>
      <c r="F34" s="101">
        <v>34.098000000000006</v>
      </c>
    </row>
    <row r="35" spans="5:6">
      <c r="E35" s="45">
        <v>44044</v>
      </c>
      <c r="F35" s="101">
        <v>33.638999999999996</v>
      </c>
    </row>
    <row r="36" spans="5:6">
      <c r="E36" s="45">
        <v>44075</v>
      </c>
      <c r="F36" s="101">
        <v>34.311</v>
      </c>
    </row>
    <row r="37" spans="5:6">
      <c r="E37" s="45">
        <v>44105</v>
      </c>
      <c r="F37" s="101">
        <v>35.025999999999996</v>
      </c>
    </row>
    <row r="38" spans="5:6">
      <c r="E38" s="45">
        <v>44136</v>
      </c>
      <c r="F38" s="101">
        <v>35.661999999999999</v>
      </c>
    </row>
    <row r="39" spans="5:6">
      <c r="E39" s="45">
        <v>44166</v>
      </c>
      <c r="F39" s="101">
        <v>36.015000000000001</v>
      </c>
    </row>
    <row r="40" spans="5:6">
      <c r="E40" s="45">
        <v>44197</v>
      </c>
      <c r="F40" s="101">
        <v>36.314</v>
      </c>
    </row>
    <row r="41" spans="5:6">
      <c r="E41" s="45">
        <v>44228</v>
      </c>
      <c r="F41" s="101">
        <v>36.475000000000001</v>
      </c>
    </row>
    <row r="42" spans="5:6">
      <c r="E42" s="45">
        <v>44256</v>
      </c>
      <c r="F42" s="101">
        <v>36.799999999999997</v>
      </c>
    </row>
    <row r="43" spans="5:6">
      <c r="E43" s="45">
        <v>44287</v>
      </c>
      <c r="F43" s="101">
        <v>37.167999999999999</v>
      </c>
    </row>
    <row r="44" spans="5:6">
      <c r="E44" s="45">
        <v>44317</v>
      </c>
      <c r="F44" s="101">
        <v>37.269999999999996</v>
      </c>
    </row>
    <row r="45" spans="5:6">
      <c r="E45" s="45">
        <v>44348</v>
      </c>
      <c r="F45" s="101">
        <v>37.514000000000003</v>
      </c>
    </row>
    <row r="46" spans="5:6">
      <c r="E46" s="45">
        <v>44378</v>
      </c>
      <c r="F46" s="101">
        <v>37.664000000000001</v>
      </c>
    </row>
    <row r="47" spans="5:6">
      <c r="E47" s="45">
        <v>44409</v>
      </c>
      <c r="F47" s="101">
        <v>37.137999999999998</v>
      </c>
    </row>
    <row r="48" spans="5:6">
      <c r="E48" s="45">
        <v>44440</v>
      </c>
      <c r="F48" s="101">
        <v>37.372999999999998</v>
      </c>
    </row>
    <row r="49" spans="5:6">
      <c r="E49" s="45">
        <v>44470</v>
      </c>
      <c r="F49" s="101">
        <v>37.943000000000005</v>
      </c>
    </row>
    <row r="50" spans="5:6">
      <c r="E50" s="45">
        <v>44501</v>
      </c>
      <c r="F50" s="101">
        <v>38.335000000000001</v>
      </c>
    </row>
    <row r="51" spans="5:6">
      <c r="E51" s="45">
        <v>44531</v>
      </c>
      <c r="F51" s="101">
        <v>38.694000000000003</v>
      </c>
    </row>
    <row r="52" spans="5:6">
      <c r="E52" s="45">
        <v>44562</v>
      </c>
      <c r="F52" s="101">
        <v>38.917000000000002</v>
      </c>
    </row>
    <row r="53" spans="5:6">
      <c r="E53" s="45">
        <v>44593</v>
      </c>
      <c r="F53" s="101">
        <v>39.073</v>
      </c>
    </row>
    <row r="54" spans="5:6">
      <c r="E54" s="45">
        <v>44621</v>
      </c>
      <c r="F54" s="101">
        <v>39.076000000000001</v>
      </c>
    </row>
    <row r="55" spans="5:6">
      <c r="E55" s="45">
        <v>44652</v>
      </c>
      <c r="F55" s="101">
        <v>39.581000000000003</v>
      </c>
    </row>
    <row r="56" spans="5:6">
      <c r="E56" s="45">
        <v>44682</v>
      </c>
      <c r="F56" s="101">
        <v>39.733999999999995</v>
      </c>
    </row>
    <row r="57" spans="5:6">
      <c r="E57" s="45">
        <v>44713</v>
      </c>
      <c r="F57" s="101">
        <v>39.770000000000003</v>
      </c>
    </row>
    <row r="58" spans="5:6">
      <c r="E58" s="45">
        <v>44743</v>
      </c>
      <c r="F58" s="101">
        <v>39.744999999999997</v>
      </c>
    </row>
    <row r="59" spans="5:6">
      <c r="E59" s="45">
        <v>44774</v>
      </c>
      <c r="F59" s="101">
        <v>39.375</v>
      </c>
    </row>
    <row r="60" spans="5:6">
      <c r="E60" s="45">
        <v>44805</v>
      </c>
      <c r="F60" s="101">
        <v>39.520000000000003</v>
      </c>
    </row>
    <row r="61" spans="5:6">
      <c r="E61" s="45">
        <v>44835</v>
      </c>
      <c r="F61" s="101">
        <v>39.896000000000001</v>
      </c>
    </row>
    <row r="62" spans="5:6">
      <c r="E62" s="45">
        <v>44866</v>
      </c>
      <c r="F62" s="101">
        <v>40.247</v>
      </c>
    </row>
    <row r="63" spans="5:6">
      <c r="E63" s="45">
        <v>44896</v>
      </c>
      <c r="F63" s="101">
        <v>40.375</v>
      </c>
    </row>
    <row r="64" spans="5:6">
      <c r="E64" s="45">
        <v>44927</v>
      </c>
      <c r="F64" s="101">
        <v>40.446000000000005</v>
      </c>
    </row>
    <row r="65" spans="5:6">
      <c r="E65" s="45">
        <v>44958</v>
      </c>
      <c r="F65" s="101">
        <v>40.407999999999994</v>
      </c>
    </row>
    <row r="66" spans="5:6">
      <c r="E66" s="45">
        <v>44986</v>
      </c>
      <c r="F66" s="101">
        <v>40.478999999999999</v>
      </c>
    </row>
    <row r="67" spans="5:6">
      <c r="E67" s="45">
        <v>45017</v>
      </c>
      <c r="F67" s="101">
        <v>41.447000000000003</v>
      </c>
    </row>
    <row r="68" spans="5:6">
      <c r="E68" s="45">
        <v>45047</v>
      </c>
      <c r="F68" s="101">
        <v>41.644000000000005</v>
      </c>
    </row>
    <row r="69" spans="5:6">
      <c r="E69" s="45">
        <v>45078</v>
      </c>
      <c r="F69" s="101">
        <v>41.470999999999997</v>
      </c>
    </row>
    <row r="70" spans="5:6">
      <c r="E70" s="45">
        <v>45108</v>
      </c>
      <c r="F70" s="101">
        <v>41.228000000000002</v>
      </c>
    </row>
    <row r="71" spans="5:6">
      <c r="E71" s="45">
        <v>45139</v>
      </c>
      <c r="F71" s="101">
        <v>40.801000000000002</v>
      </c>
    </row>
    <row r="72" spans="5:6">
      <c r="E72" s="45">
        <v>45170</v>
      </c>
      <c r="F72" s="101">
        <v>41.221000000000004</v>
      </c>
    </row>
    <row r="73" spans="5:6">
      <c r="E73" s="45">
        <v>45200</v>
      </c>
      <c r="F73" s="101">
        <v>41.559000000000005</v>
      </c>
    </row>
    <row r="74" spans="5:6">
      <c r="E74" s="45">
        <v>45231</v>
      </c>
      <c r="F74" s="101">
        <v>41.613</v>
      </c>
    </row>
    <row r="75" spans="5:6">
      <c r="E75" s="45">
        <v>45261</v>
      </c>
      <c r="F75" s="101">
        <v>41.518999999999998</v>
      </c>
    </row>
    <row r="76" spans="5:6">
      <c r="E76" s="45">
        <v>45292</v>
      </c>
      <c r="F76" s="101">
        <v>41.21</v>
      </c>
    </row>
    <row r="77" spans="5:6">
      <c r="E77" s="45">
        <v>45323</v>
      </c>
      <c r="F77" s="101">
        <v>40.895000000000003</v>
      </c>
    </row>
    <row r="78" spans="5:6">
      <c r="E78" s="45">
        <v>45352</v>
      </c>
      <c r="F78" s="101">
        <v>40.859000000000002</v>
      </c>
    </row>
    <row r="79" spans="5:6">
      <c r="E79" s="45">
        <v>45383</v>
      </c>
      <c r="F79" s="101">
        <v>41.51</v>
      </c>
    </row>
    <row r="80" spans="5:6">
      <c r="E80" s="45">
        <v>45413</v>
      </c>
      <c r="F80" s="101">
        <v>41.453999999999994</v>
      </c>
    </row>
    <row r="81" spans="5:6">
      <c r="E81" s="45">
        <v>45444</v>
      </c>
      <c r="F81" s="101">
        <v>41.198</v>
      </c>
    </row>
    <row r="82" spans="5:6">
      <c r="E82" s="45">
        <v>45474</v>
      </c>
      <c r="F82" s="101">
        <v>40.716999999999999</v>
      </c>
    </row>
    <row r="83" spans="5:6">
      <c r="E83" s="45">
        <v>45505</v>
      </c>
      <c r="F83" s="101">
        <v>40.238</v>
      </c>
    </row>
    <row r="84" spans="5:6">
      <c r="E84" s="45">
        <v>45536</v>
      </c>
      <c r="F84" s="101">
        <v>40.673999999999999</v>
      </c>
    </row>
    <row r="85" spans="5:6">
      <c r="E85" s="45">
        <v>45566</v>
      </c>
      <c r="F85" s="101">
        <v>40.698</v>
      </c>
    </row>
    <row r="86" spans="5:6">
      <c r="E86" s="45">
        <v>45597</v>
      </c>
      <c r="F86" s="101">
        <v>40.752000000000002</v>
      </c>
    </row>
    <row r="87" spans="5:6">
      <c r="E87" s="45">
        <v>45627</v>
      </c>
      <c r="F87" s="101">
        <v>40.638999999999996</v>
      </c>
    </row>
    <row r="88" spans="5:6">
      <c r="E88" s="45">
        <v>45658</v>
      </c>
      <c r="F88" s="101">
        <v>40.473000000000006</v>
      </c>
    </row>
    <row r="89" spans="5:6">
      <c r="E89" s="45">
        <v>45689</v>
      </c>
      <c r="F89" s="101">
        <v>40.177999999999997</v>
      </c>
    </row>
    <row r="90" spans="5:6">
      <c r="E90" s="45">
        <v>45717</v>
      </c>
      <c r="F90" s="101">
        <v>39.989999999999995</v>
      </c>
    </row>
    <row r="91" spans="5:6">
      <c r="E91" s="45">
        <v>45748</v>
      </c>
      <c r="F91" s="101">
        <v>40.755000000000003</v>
      </c>
    </row>
    <row r="92" spans="5:6">
      <c r="E92" s="45">
        <v>45778</v>
      </c>
      <c r="F92" s="101">
        <v>40.600999999999999</v>
      </c>
    </row>
    <row r="93" spans="5:6">
      <c r="E93" s="45">
        <v>45809</v>
      </c>
      <c r="F93" s="101">
        <v>40.084000000000003</v>
      </c>
    </row>
    <row r="94" spans="5:6">
      <c r="E94" s="45">
        <v>45839</v>
      </c>
      <c r="F94" s="101">
        <v>39.579000000000001</v>
      </c>
    </row>
    <row r="95" spans="5:6">
      <c r="E95" s="45">
        <v>45870</v>
      </c>
      <c r="F95" s="101">
        <v>39.134999999999998</v>
      </c>
    </row>
    <row r="96" spans="5:6">
      <c r="E96" s="45">
        <v>45901</v>
      </c>
      <c r="F96" s="101">
        <v>39.744</v>
      </c>
    </row>
    <row r="97" spans="5:6">
      <c r="E97" s="45">
        <v>45931</v>
      </c>
      <c r="F97" s="101">
        <v>39.961000000000006</v>
      </c>
    </row>
    <row r="98" spans="5:6">
      <c r="E98" s="45">
        <v>45962</v>
      </c>
      <c r="F98" s="101">
        <v>39.936</v>
      </c>
    </row>
    <row r="99" spans="5:6">
      <c r="E99" s="45">
        <v>45992</v>
      </c>
      <c r="F99" s="101">
        <v>39.650999999999996</v>
      </c>
    </row>
    <row r="100" spans="5:6">
      <c r="E100" s="45">
        <v>46023</v>
      </c>
      <c r="F100" s="101">
        <v>39.336000000000006</v>
      </c>
    </row>
    <row r="101" spans="5:6">
      <c r="E101" s="45">
        <v>46054</v>
      </c>
      <c r="F101" s="101">
        <v>39.050000000000004</v>
      </c>
    </row>
    <row r="102" spans="5:6">
      <c r="E102" s="45">
        <v>46082</v>
      </c>
      <c r="F102" s="101">
        <v>38.762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Normal="100" workbookViewId="0">
      <selection activeCell="I6" sqref="I6"/>
    </sheetView>
  </sheetViews>
  <sheetFormatPr defaultRowHeight="15"/>
  <cols>
    <col min="1" max="1" width="8.85546875" style="9" customWidth="1"/>
    <col min="2" max="9" width="11" style="9" customWidth="1"/>
    <col min="10" max="16384" width="9.140625" style="9"/>
  </cols>
  <sheetData>
    <row r="1" spans="1:9" ht="16.5" thickBot="1">
      <c r="A1" s="2" t="s">
        <v>25</v>
      </c>
      <c r="B1" s="104"/>
      <c r="C1" s="104"/>
      <c r="D1" s="104"/>
      <c r="E1" s="104"/>
      <c r="F1" s="104"/>
      <c r="G1" s="104"/>
      <c r="H1" s="104"/>
      <c r="I1" s="108"/>
    </row>
    <row r="2" spans="1:9">
      <c r="A2" s="75"/>
      <c r="I2" s="108"/>
    </row>
    <row r="3" spans="1:9">
      <c r="A3" s="73"/>
      <c r="B3" s="74">
        <v>2019</v>
      </c>
      <c r="C3" s="74">
        <v>2020</v>
      </c>
      <c r="D3" s="74">
        <v>2021</v>
      </c>
      <c r="E3" s="74">
        <v>2022</v>
      </c>
      <c r="F3" s="74">
        <v>2023</v>
      </c>
      <c r="G3" s="74">
        <v>2024</v>
      </c>
      <c r="H3" s="74">
        <v>2025</v>
      </c>
      <c r="I3" s="74">
        <v>2026</v>
      </c>
    </row>
    <row r="4" spans="1:9">
      <c r="A4" s="75" t="s">
        <v>3</v>
      </c>
      <c r="B4" s="10">
        <v>15838501</v>
      </c>
      <c r="C4" s="10">
        <v>16089779</v>
      </c>
      <c r="D4" s="10">
        <v>15749334</v>
      </c>
      <c r="E4" s="10">
        <v>16081192</v>
      </c>
      <c r="F4" s="10">
        <v>16254528</v>
      </c>
      <c r="G4" s="10">
        <v>16244113</v>
      </c>
      <c r="H4" s="10">
        <v>16255525</v>
      </c>
      <c r="I4" s="10">
        <v>16287905</v>
      </c>
    </row>
    <row r="5" spans="1:9">
      <c r="A5" s="75" t="s">
        <v>4</v>
      </c>
      <c r="B5" s="10">
        <v>15864771</v>
      </c>
      <c r="C5" s="10">
        <v>16107691</v>
      </c>
      <c r="D5" s="10">
        <v>15802304</v>
      </c>
      <c r="E5" s="10">
        <v>16122709</v>
      </c>
      <c r="F5" s="10">
        <v>16267732</v>
      </c>
      <c r="G5" s="10">
        <v>16260937</v>
      </c>
      <c r="H5" s="10">
        <v>16268929</v>
      </c>
      <c r="I5" s="10">
        <v>16301889</v>
      </c>
    </row>
    <row r="6" spans="1:9">
      <c r="A6" s="75" t="s">
        <v>5</v>
      </c>
      <c r="B6" s="10">
        <v>15904347</v>
      </c>
      <c r="C6" s="10">
        <v>16113247</v>
      </c>
      <c r="D6" s="10">
        <v>15839817</v>
      </c>
      <c r="E6" s="10">
        <v>16140220</v>
      </c>
      <c r="F6" s="10">
        <v>16267642</v>
      </c>
      <c r="G6" s="10">
        <v>16262712</v>
      </c>
      <c r="H6" s="10">
        <v>16279000</v>
      </c>
      <c r="I6" s="10">
        <v>16300556</v>
      </c>
    </row>
    <row r="7" spans="1:9">
      <c r="A7" s="75" t="s">
        <v>6</v>
      </c>
      <c r="B7" s="10">
        <v>15923820</v>
      </c>
      <c r="C7" s="10">
        <v>15969570</v>
      </c>
      <c r="D7" s="10">
        <v>15870223</v>
      </c>
      <c r="E7" s="10">
        <v>16160053</v>
      </c>
      <c r="F7" s="10">
        <v>16267157</v>
      </c>
      <c r="G7" s="10">
        <v>16267190</v>
      </c>
      <c r="H7" s="10">
        <v>16281056</v>
      </c>
      <c r="I7" s="10"/>
    </row>
    <row r="8" spans="1:9">
      <c r="A8" s="75" t="s">
        <v>7</v>
      </c>
      <c r="B8" s="10">
        <v>15948786</v>
      </c>
      <c r="C8" s="10">
        <v>15934606</v>
      </c>
      <c r="D8" s="10">
        <v>15872812</v>
      </c>
      <c r="E8" s="10">
        <v>16185176</v>
      </c>
      <c r="F8" s="10">
        <v>16259282</v>
      </c>
      <c r="G8" s="10">
        <v>16258980</v>
      </c>
      <c r="H8" s="10">
        <v>16281090</v>
      </c>
      <c r="I8" s="10"/>
    </row>
    <row r="9" spans="1:9">
      <c r="A9" s="75" t="s">
        <v>8</v>
      </c>
      <c r="B9" s="10">
        <v>15956488</v>
      </c>
      <c r="C9" s="10">
        <v>15851569</v>
      </c>
      <c r="D9" s="10">
        <v>15876370</v>
      </c>
      <c r="E9" s="10">
        <v>16192906</v>
      </c>
      <c r="F9" s="10">
        <v>16228196</v>
      </c>
      <c r="G9" s="10">
        <v>16240474</v>
      </c>
      <c r="H9" s="10">
        <v>16264319</v>
      </c>
    </row>
    <row r="10" spans="1:9">
      <c r="A10" s="75" t="s">
        <v>9</v>
      </c>
      <c r="B10" s="10">
        <v>15943919</v>
      </c>
      <c r="C10" s="10">
        <v>15769239</v>
      </c>
      <c r="D10" s="10">
        <v>15876671</v>
      </c>
      <c r="E10" s="10">
        <v>16190622</v>
      </c>
      <c r="F10" s="10">
        <v>16202164</v>
      </c>
      <c r="G10" s="10">
        <v>16208077</v>
      </c>
      <c r="H10" s="10">
        <v>16240494</v>
      </c>
    </row>
    <row r="11" spans="1:9">
      <c r="A11" s="75" t="s">
        <v>10</v>
      </c>
      <c r="B11" s="10">
        <v>15958226</v>
      </c>
      <c r="C11" s="10">
        <v>15759887</v>
      </c>
      <c r="D11" s="10">
        <v>15922454</v>
      </c>
      <c r="E11" s="10">
        <v>16229292</v>
      </c>
      <c r="F11" s="10">
        <v>16220674</v>
      </c>
      <c r="G11" s="10">
        <v>16228188</v>
      </c>
      <c r="H11" s="10">
        <v>16256460</v>
      </c>
    </row>
    <row r="12" spans="1:9">
      <c r="A12" s="75" t="s">
        <v>11</v>
      </c>
      <c r="B12" s="10">
        <v>15978884</v>
      </c>
      <c r="C12" s="10">
        <v>15735674</v>
      </c>
      <c r="D12" s="10">
        <v>15929546</v>
      </c>
      <c r="E12" s="10">
        <v>16142985</v>
      </c>
      <c r="F12" s="10">
        <v>16183815</v>
      </c>
      <c r="G12" s="10">
        <v>16204945</v>
      </c>
      <c r="H12" s="10">
        <v>16224492</v>
      </c>
    </row>
    <row r="13" spans="1:9">
      <c r="A13" s="75" t="s">
        <v>12</v>
      </c>
      <c r="B13" s="10">
        <v>16041270</v>
      </c>
      <c r="C13" s="10">
        <v>15764481</v>
      </c>
      <c r="D13" s="10">
        <v>15988687</v>
      </c>
      <c r="E13" s="10">
        <v>16197289</v>
      </c>
      <c r="F13" s="10">
        <v>16222003</v>
      </c>
      <c r="G13" s="10">
        <v>16232032</v>
      </c>
      <c r="H13" s="10">
        <v>16252335</v>
      </c>
    </row>
    <row r="14" spans="1:9">
      <c r="A14" s="76" t="s">
        <v>13</v>
      </c>
      <c r="B14" s="77">
        <v>16108409</v>
      </c>
      <c r="C14" s="77">
        <v>15799474</v>
      </c>
      <c r="D14" s="77">
        <v>16057090</v>
      </c>
      <c r="E14" s="77">
        <v>16260839</v>
      </c>
      <c r="F14" s="77">
        <v>16261814</v>
      </c>
      <c r="G14" s="77">
        <v>16262967</v>
      </c>
      <c r="H14" s="77">
        <v>16291689</v>
      </c>
    </row>
    <row r="15" spans="1:9">
      <c r="A15" s="78" t="s">
        <v>14</v>
      </c>
      <c r="B15" s="79">
        <v>16111484</v>
      </c>
      <c r="C15" s="79">
        <v>15781346</v>
      </c>
      <c r="D15" s="79">
        <v>16077778</v>
      </c>
      <c r="E15" s="79">
        <v>16273040</v>
      </c>
      <c r="F15" s="79">
        <v>16262491</v>
      </c>
      <c r="G15" s="79">
        <v>16268263</v>
      </c>
      <c r="H15" s="79">
        <v>16302797</v>
      </c>
    </row>
  </sheetData>
  <phoneticPr fontId="59" type="noConversion"/>
  <pageMargins left="0.7" right="0.7" top="0.75" bottom="0.75" header="0.3" footer="0.3"/>
  <pageSetup paperSize="9" orientation="portrait" horizontalDpi="4294967292" verticalDpi="0" r:id="rId1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9FC7-D2B4-46AB-A7C8-D5984113A125}">
  <dimension ref="A1:O29"/>
  <sheetViews>
    <sheetView workbookViewId="0">
      <selection activeCell="B14" sqref="B14"/>
    </sheetView>
  </sheetViews>
  <sheetFormatPr defaultRowHeight="15"/>
  <cols>
    <col min="1" max="1" width="21.140625" style="9" customWidth="1"/>
    <col min="2" max="2" width="10" style="9" customWidth="1"/>
    <col min="3" max="4" width="11.85546875" style="9" customWidth="1"/>
    <col min="5" max="16384" width="9.140625" style="9"/>
  </cols>
  <sheetData>
    <row r="1" spans="1:8" ht="16.5" thickBot="1">
      <c r="A1" s="2" t="s">
        <v>47</v>
      </c>
      <c r="B1" s="104"/>
      <c r="C1" s="104"/>
      <c r="D1" s="104"/>
    </row>
    <row r="2" spans="1:8" ht="15.75">
      <c r="A2" s="83"/>
      <c r="B2" s="112"/>
    </row>
    <row r="3" spans="1:8" ht="15.75" customHeight="1">
      <c r="A3" s="142" t="s">
        <v>20</v>
      </c>
      <c r="B3" s="143" t="s">
        <v>21</v>
      </c>
      <c r="C3" s="141"/>
      <c r="D3" s="141"/>
      <c r="E3" s="141"/>
      <c r="F3" s="141"/>
      <c r="G3" s="141"/>
      <c r="H3" s="141"/>
    </row>
    <row r="4" spans="1:8">
      <c r="A4" s="106">
        <v>2016</v>
      </c>
      <c r="B4" s="144">
        <v>0.45979169657397273</v>
      </c>
      <c r="C4" s="141"/>
    </row>
    <row r="5" spans="1:8">
      <c r="A5" s="106">
        <v>2017</v>
      </c>
      <c r="B5" s="144">
        <v>0.3821536498127307</v>
      </c>
      <c r="C5" s="141"/>
    </row>
    <row r="6" spans="1:8">
      <c r="A6" s="106">
        <v>2018</v>
      </c>
      <c r="B6" s="144">
        <v>0.33393929645935494</v>
      </c>
      <c r="C6" s="141"/>
    </row>
    <row r="7" spans="1:8">
      <c r="A7" s="106">
        <v>2019</v>
      </c>
      <c r="B7" s="144">
        <v>0.28196260713331184</v>
      </c>
      <c r="C7" s="141"/>
    </row>
    <row r="8" spans="1:8">
      <c r="A8" s="106">
        <v>2020</v>
      </c>
      <c r="B8" s="144">
        <v>0.22939709560490767</v>
      </c>
      <c r="C8" s="141"/>
    </row>
    <row r="9" spans="1:8">
      <c r="A9" s="106">
        <v>2021</v>
      </c>
      <c r="B9" s="144">
        <v>0.22181527780041396</v>
      </c>
      <c r="C9" s="141"/>
    </row>
    <row r="10" spans="1:8">
      <c r="A10" s="106">
        <v>2022</v>
      </c>
      <c r="B10" s="144">
        <v>0.20045570420332981</v>
      </c>
      <c r="C10" s="141"/>
    </row>
    <row r="11" spans="1:8">
      <c r="A11" s="106">
        <v>2023</v>
      </c>
      <c r="B11" s="144">
        <v>0.18888761444020236</v>
      </c>
      <c r="C11" s="141"/>
    </row>
    <row r="12" spans="1:8" ht="15.75">
      <c r="A12" s="106">
        <v>2024</v>
      </c>
      <c r="B12" s="144">
        <v>0.19311887624632879</v>
      </c>
      <c r="C12" s="141"/>
      <c r="D12" s="7"/>
      <c r="E12" s="7"/>
      <c r="F12" s="7"/>
      <c r="G12" s="7"/>
      <c r="H12" s="7"/>
    </row>
    <row r="13" spans="1:8">
      <c r="A13" s="106">
        <v>2025</v>
      </c>
      <c r="B13" s="144">
        <v>0.20647953673782624</v>
      </c>
      <c r="C13" s="141"/>
    </row>
    <row r="14" spans="1:8">
      <c r="A14" s="107" t="s">
        <v>59</v>
      </c>
      <c r="B14" s="145">
        <v>0.21283452177090789</v>
      </c>
      <c r="C14" s="141"/>
    </row>
    <row r="29" spans="15:15">
      <c r="O29" s="9" t="s">
        <v>23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I46"/>
  <sheetViews>
    <sheetView workbookViewId="0">
      <selection activeCell="J27" sqref="J27"/>
    </sheetView>
  </sheetViews>
  <sheetFormatPr defaultColWidth="8.85546875" defaultRowHeight="12.75"/>
  <cols>
    <col min="1" max="1" width="13.85546875" style="72" customWidth="1"/>
    <col min="2" max="2" width="14.5703125" style="72" customWidth="1"/>
    <col min="3" max="3" width="14.28515625" style="72" customWidth="1"/>
    <col min="4" max="8" width="10.85546875" style="72" customWidth="1"/>
    <col min="9" max="9" width="10.7109375" style="72" customWidth="1"/>
    <col min="10" max="10" width="5.140625" style="72" customWidth="1"/>
    <col min="11" max="16384" width="8.85546875" style="72"/>
  </cols>
  <sheetData>
    <row r="1" spans="1:9" ht="16.5" thickBot="1">
      <c r="A1" s="2" t="s">
        <v>26</v>
      </c>
      <c r="B1" s="104"/>
      <c r="C1" s="104"/>
      <c r="D1" s="104"/>
      <c r="E1" s="104"/>
      <c r="F1" s="104"/>
      <c r="G1" s="104"/>
      <c r="H1" s="104"/>
      <c r="I1" s="104"/>
    </row>
    <row r="2" spans="1:9" ht="15.75" customHeight="1">
      <c r="A2" s="110"/>
      <c r="B2" s="111">
        <v>2019</v>
      </c>
      <c r="C2" s="111">
        <v>2020</v>
      </c>
      <c r="D2" s="111">
        <v>2021</v>
      </c>
      <c r="E2" s="111">
        <v>2022</v>
      </c>
      <c r="F2" s="111">
        <v>2023</v>
      </c>
      <c r="G2" s="111">
        <v>2024</v>
      </c>
      <c r="H2" s="111">
        <v>2025</v>
      </c>
      <c r="I2" s="111">
        <v>2026</v>
      </c>
    </row>
    <row r="3" spans="1:9" ht="15">
      <c r="A3" s="75" t="s">
        <v>3</v>
      </c>
      <c r="B3" s="10">
        <v>558825</v>
      </c>
      <c r="C3" s="10">
        <v>644515</v>
      </c>
      <c r="D3" s="10">
        <v>718233</v>
      </c>
      <c r="E3" s="10">
        <v>871559</v>
      </c>
      <c r="F3" s="10">
        <v>1057373</v>
      </c>
      <c r="G3" s="10">
        <v>1124245</v>
      </c>
      <c r="H3" s="10">
        <v>1188936</v>
      </c>
      <c r="I3" s="81">
        <v>1285929</v>
      </c>
    </row>
    <row r="4" spans="1:9" ht="15">
      <c r="A4" s="75" t="s">
        <v>4</v>
      </c>
      <c r="B4" s="10">
        <v>583784</v>
      </c>
      <c r="C4" s="10">
        <v>670172</v>
      </c>
      <c r="D4" s="10">
        <v>736327</v>
      </c>
      <c r="E4" s="10">
        <v>898080</v>
      </c>
      <c r="F4" s="10">
        <v>1063665</v>
      </c>
      <c r="G4" s="10">
        <v>1132072</v>
      </c>
      <c r="H4" s="10">
        <v>1179924</v>
      </c>
      <c r="I4" s="81">
        <v>1295372</v>
      </c>
    </row>
    <row r="5" spans="1:9" ht="15">
      <c r="A5" s="75" t="s">
        <v>5</v>
      </c>
      <c r="B5" s="10">
        <v>609719</v>
      </c>
      <c r="C5" s="10">
        <v>662253</v>
      </c>
      <c r="D5" s="10">
        <v>766036</v>
      </c>
      <c r="E5" s="10">
        <v>932126</v>
      </c>
      <c r="F5" s="10">
        <v>1073366</v>
      </c>
      <c r="G5" s="10">
        <v>1138252</v>
      </c>
      <c r="H5" s="10">
        <v>1210027</v>
      </c>
      <c r="I5" s="81">
        <v>1305011</v>
      </c>
    </row>
    <row r="6" spans="1:9" ht="15">
      <c r="A6" s="75" t="s">
        <v>6</v>
      </c>
      <c r="B6" s="10">
        <v>610139</v>
      </c>
      <c r="C6" s="10">
        <v>622314</v>
      </c>
      <c r="D6" s="10">
        <v>780515</v>
      </c>
      <c r="E6" s="10">
        <v>969531</v>
      </c>
      <c r="F6" s="10">
        <v>1077090</v>
      </c>
      <c r="G6" s="10">
        <v>1143303</v>
      </c>
      <c r="H6" s="10">
        <v>1217646</v>
      </c>
      <c r="I6" s="82"/>
    </row>
    <row r="7" spans="1:9" ht="15">
      <c r="A7" s="75" t="s">
        <v>7</v>
      </c>
      <c r="B7" s="10">
        <v>628016</v>
      </c>
      <c r="C7" s="10">
        <v>605077</v>
      </c>
      <c r="D7" s="10">
        <v>796827</v>
      </c>
      <c r="E7" s="10">
        <v>990533</v>
      </c>
      <c r="F7" s="10">
        <v>1085347</v>
      </c>
      <c r="G7" s="10">
        <v>1150340</v>
      </c>
      <c r="H7" s="10">
        <v>1229723</v>
      </c>
      <c r="I7" s="82"/>
    </row>
    <row r="8" spans="1:9" ht="15">
      <c r="A8" s="75" t="s">
        <v>8</v>
      </c>
      <c r="B8" s="10">
        <v>644342</v>
      </c>
      <c r="C8" s="10">
        <v>605433</v>
      </c>
      <c r="D8" s="10">
        <v>818772</v>
      </c>
      <c r="E8" s="10">
        <v>1011820</v>
      </c>
      <c r="F8" s="10">
        <v>1094148</v>
      </c>
      <c r="G8" s="10">
        <v>1160103</v>
      </c>
      <c r="H8" s="10">
        <v>1240378</v>
      </c>
      <c r="I8" s="82"/>
    </row>
    <row r="9" spans="1:9" ht="15">
      <c r="A9" s="75" t="s">
        <v>9</v>
      </c>
      <c r="B9" s="10">
        <v>662786</v>
      </c>
      <c r="C9" s="10">
        <v>627847</v>
      </c>
      <c r="D9" s="10">
        <v>825589</v>
      </c>
      <c r="E9" s="10">
        <v>1024757</v>
      </c>
      <c r="F9" s="10">
        <v>1097563</v>
      </c>
      <c r="G9" s="10">
        <v>1166220</v>
      </c>
      <c r="H9" s="10">
        <v>1248062</v>
      </c>
      <c r="I9" s="82"/>
    </row>
    <row r="10" spans="1:9" ht="15">
      <c r="A10" s="75" t="s">
        <v>10</v>
      </c>
      <c r="B10" s="10">
        <v>662404</v>
      </c>
      <c r="C10" s="10">
        <v>658204</v>
      </c>
      <c r="D10" s="10">
        <v>833003</v>
      </c>
      <c r="E10" s="10">
        <v>1034964</v>
      </c>
      <c r="F10" s="10">
        <v>1100669</v>
      </c>
      <c r="G10" s="10">
        <v>1168092</v>
      </c>
      <c r="H10" s="10">
        <v>1251791</v>
      </c>
      <c r="I10" s="82"/>
    </row>
    <row r="11" spans="1:9" ht="15">
      <c r="A11" s="75" t="s">
        <v>11</v>
      </c>
      <c r="B11" s="10">
        <v>665602</v>
      </c>
      <c r="C11" s="10">
        <v>689226</v>
      </c>
      <c r="D11" s="10">
        <v>846418</v>
      </c>
      <c r="E11" s="10">
        <v>1045139</v>
      </c>
      <c r="F11" s="10">
        <v>1111695</v>
      </c>
      <c r="G11" s="10">
        <v>1177452</v>
      </c>
      <c r="H11" s="10">
        <v>1267081</v>
      </c>
      <c r="I11" s="82"/>
    </row>
    <row r="12" spans="1:9" ht="15">
      <c r="A12" s="75" t="s">
        <v>12</v>
      </c>
      <c r="B12" s="10">
        <v>683235</v>
      </c>
      <c r="C12" s="10">
        <v>720727</v>
      </c>
      <c r="D12" s="10">
        <v>871703</v>
      </c>
      <c r="E12" s="10">
        <v>1055985</v>
      </c>
      <c r="F12" s="10">
        <v>1124694</v>
      </c>
      <c r="G12" s="10">
        <v>1191767</v>
      </c>
      <c r="H12" s="10">
        <v>1285820</v>
      </c>
      <c r="I12" s="82"/>
    </row>
    <row r="13" spans="1:9" ht="15">
      <c r="A13" s="76" t="s">
        <v>13</v>
      </c>
      <c r="B13" s="77">
        <v>690246</v>
      </c>
      <c r="C13" s="77">
        <v>738160</v>
      </c>
      <c r="D13" s="77">
        <v>888408</v>
      </c>
      <c r="E13" s="77">
        <v>1067203</v>
      </c>
      <c r="F13" s="77">
        <v>1134675</v>
      </c>
      <c r="G13" s="77">
        <v>1200983</v>
      </c>
      <c r="H13" s="77">
        <v>1295304</v>
      </c>
      <c r="I13" s="82"/>
    </row>
    <row r="14" spans="1:9" ht="15">
      <c r="A14" s="78" t="s">
        <v>14</v>
      </c>
      <c r="B14" s="79">
        <v>651506</v>
      </c>
      <c r="C14" s="79">
        <v>725173</v>
      </c>
      <c r="D14" s="79">
        <v>875090</v>
      </c>
      <c r="E14" s="79">
        <v>1063261</v>
      </c>
      <c r="F14" s="79">
        <v>1127744</v>
      </c>
      <c r="G14" s="79">
        <v>1192913</v>
      </c>
      <c r="H14" s="79">
        <v>1288760</v>
      </c>
      <c r="I14" s="82"/>
    </row>
    <row r="15" spans="1:9" ht="15">
      <c r="A15" s="80"/>
      <c r="B15" s="10"/>
    </row>
    <row r="16" spans="1:9" ht="15">
      <c r="A16" s="80"/>
      <c r="B16" s="10"/>
    </row>
    <row r="17" spans="1:3" ht="15.75">
      <c r="A17" s="83" t="s">
        <v>79</v>
      </c>
      <c r="B17" s="112"/>
      <c r="C17" s="112"/>
    </row>
    <row r="18" spans="1:3" ht="15.75">
      <c r="A18" s="125"/>
      <c r="B18" s="79"/>
      <c r="C18" s="126" t="s">
        <v>59</v>
      </c>
    </row>
    <row r="19" spans="1:3" ht="15">
      <c r="A19" s="123"/>
      <c r="B19" s="124" t="s">
        <v>62</v>
      </c>
      <c r="C19" s="123" t="s">
        <v>63</v>
      </c>
    </row>
    <row r="20" spans="1:3" ht="15">
      <c r="A20" s="96">
        <v>1</v>
      </c>
      <c r="B20" s="105">
        <v>873229</v>
      </c>
      <c r="C20" s="3" t="s">
        <v>78</v>
      </c>
    </row>
    <row r="21" spans="1:3" ht="15">
      <c r="A21" s="96">
        <v>2</v>
      </c>
      <c r="B21" s="105">
        <v>140538</v>
      </c>
      <c r="C21" s="3" t="s">
        <v>77</v>
      </c>
    </row>
    <row r="22" spans="1:3" ht="15">
      <c r="A22" s="96">
        <v>3</v>
      </c>
      <c r="B22" s="105">
        <v>24936</v>
      </c>
      <c r="C22" s="3" t="s">
        <v>76</v>
      </c>
    </row>
    <row r="23" spans="1:3" ht="15">
      <c r="A23" s="96">
        <v>4</v>
      </c>
      <c r="B23" s="105">
        <v>23366</v>
      </c>
      <c r="C23" s="3" t="s">
        <v>75</v>
      </c>
    </row>
    <row r="24" spans="1:3" ht="15">
      <c r="A24" s="96">
        <v>5</v>
      </c>
      <c r="B24" s="105">
        <v>20144</v>
      </c>
      <c r="C24" s="3" t="s">
        <v>74</v>
      </c>
    </row>
    <row r="25" spans="1:3" ht="15">
      <c r="A25" s="96">
        <v>6</v>
      </c>
      <c r="B25" s="105">
        <v>15540</v>
      </c>
      <c r="C25" s="3" t="s">
        <v>73</v>
      </c>
    </row>
    <row r="26" spans="1:3" ht="15">
      <c r="A26" s="96">
        <v>7</v>
      </c>
      <c r="B26" s="105">
        <v>14063</v>
      </c>
      <c r="C26" s="3" t="s">
        <v>72</v>
      </c>
    </row>
    <row r="27" spans="1:3" ht="15">
      <c r="A27" s="96">
        <v>8</v>
      </c>
      <c r="B27" s="105">
        <v>13104</v>
      </c>
      <c r="C27" s="3" t="s">
        <v>71</v>
      </c>
    </row>
    <row r="28" spans="1:3" ht="15">
      <c r="A28" s="96">
        <v>9</v>
      </c>
      <c r="B28" s="105">
        <v>12276</v>
      </c>
      <c r="C28" s="3" t="s">
        <v>70</v>
      </c>
    </row>
    <row r="29" spans="1:3" ht="15">
      <c r="A29" s="96">
        <v>10</v>
      </c>
      <c r="B29" s="105">
        <v>11786</v>
      </c>
      <c r="C29" s="3" t="s">
        <v>69</v>
      </c>
    </row>
    <row r="30" spans="1:3" ht="15">
      <c r="A30" s="96">
        <v>11</v>
      </c>
      <c r="B30" s="105">
        <v>9878</v>
      </c>
      <c r="C30" s="3" t="s">
        <v>68</v>
      </c>
    </row>
    <row r="31" spans="1:3" ht="15">
      <c r="A31" s="96">
        <v>12</v>
      </c>
      <c r="B31" s="105">
        <v>9308</v>
      </c>
      <c r="C31" s="3" t="s">
        <v>67</v>
      </c>
    </row>
    <row r="32" spans="1:3" ht="15">
      <c r="A32" s="96">
        <v>13</v>
      </c>
      <c r="B32" s="105">
        <v>7557</v>
      </c>
      <c r="C32" s="3" t="s">
        <v>66</v>
      </c>
    </row>
    <row r="33" spans="1:3" ht="15">
      <c r="A33" s="96">
        <v>14</v>
      </c>
      <c r="B33" s="105">
        <v>7447</v>
      </c>
      <c r="C33" s="3" t="s">
        <v>65</v>
      </c>
    </row>
    <row r="34" spans="1:3" ht="15">
      <c r="A34" s="120">
        <v>15</v>
      </c>
      <c r="B34" s="121">
        <v>7381</v>
      </c>
      <c r="C34" s="122" t="s">
        <v>64</v>
      </c>
    </row>
    <row r="35" spans="1:3" ht="15">
      <c r="A35" s="3"/>
      <c r="B35" s="105"/>
      <c r="C35" s="3"/>
    </row>
    <row r="36" spans="1:3" ht="15">
      <c r="A36" s="80"/>
      <c r="B36" s="10"/>
    </row>
    <row r="37" spans="1:3" ht="15">
      <c r="A37" s="80"/>
      <c r="B37" s="10"/>
    </row>
    <row r="38" spans="1:3" ht="15">
      <c r="A38" s="80"/>
      <c r="B38" s="10"/>
    </row>
    <row r="39" spans="1:3" ht="15">
      <c r="A39" s="80"/>
      <c r="B39" s="10"/>
    </row>
    <row r="40" spans="1:3" ht="15">
      <c r="A40" s="80"/>
      <c r="B40" s="10"/>
    </row>
    <row r="41" spans="1:3" ht="15">
      <c r="A41" s="80"/>
      <c r="B41" s="10"/>
    </row>
    <row r="42" spans="1:3" ht="15">
      <c r="A42" s="80"/>
      <c r="B42" s="10"/>
    </row>
    <row r="43" spans="1:3" ht="15">
      <c r="A43" s="80"/>
      <c r="B43" s="10"/>
    </row>
    <row r="44" spans="1:3" ht="15">
      <c r="A44" s="80"/>
      <c r="B44" s="10"/>
    </row>
    <row r="45" spans="1:3" ht="15">
      <c r="A45" s="80"/>
      <c r="B45" s="10"/>
    </row>
    <row r="46" spans="1:3" ht="15">
      <c r="A46" s="80"/>
      <c r="B46" s="10"/>
    </row>
  </sheetData>
  <phoneticPr fontId="59" type="noConversion"/>
  <pageMargins left="0.7" right="0.7" top="0.75" bottom="0.75" header="0.3" footer="0.3"/>
  <pageSetup paperSize="9" orientation="portrait" horizontalDpi="4294967292" verticalDpi="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K17"/>
  <sheetViews>
    <sheetView workbookViewId="0">
      <selection activeCell="B17" sqref="B17"/>
    </sheetView>
  </sheetViews>
  <sheetFormatPr defaultRowHeight="15"/>
  <cols>
    <col min="2" max="2" width="12.42578125" customWidth="1"/>
    <col min="3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F2" s="5"/>
      <c r="H2" s="6"/>
      <c r="I2" s="5"/>
      <c r="K2" s="11"/>
    </row>
    <row r="3" spans="1:11" ht="30">
      <c r="A3" s="20"/>
      <c r="B3" s="21" t="s">
        <v>27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17">
        <v>2013</v>
      </c>
      <c r="B4" s="22">
        <v>128232.753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18">
        <v>2014</v>
      </c>
      <c r="B5" s="23">
        <v>132111.43400000001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18">
        <v>2015</v>
      </c>
      <c r="B6" s="23">
        <v>144163.51824738001</v>
      </c>
      <c r="C6" s="5"/>
      <c r="D6" s="5"/>
      <c r="E6" s="5"/>
      <c r="F6" s="5"/>
      <c r="G6" s="5"/>
      <c r="H6" s="5"/>
      <c r="I6" s="5"/>
      <c r="J6" s="5"/>
      <c r="K6" s="5"/>
    </row>
    <row r="7" spans="1:11">
      <c r="A7" s="18">
        <v>2016</v>
      </c>
      <c r="B7" s="23">
        <v>153202.79981835998</v>
      </c>
      <c r="J7" s="5"/>
      <c r="K7" s="5"/>
    </row>
    <row r="8" spans="1:11">
      <c r="A8" s="18">
        <v>2017</v>
      </c>
      <c r="B8" s="23">
        <v>166661.61799999999</v>
      </c>
      <c r="J8" s="5"/>
      <c r="K8" s="5"/>
    </row>
    <row r="9" spans="1:11">
      <c r="A9" s="18">
        <v>2018</v>
      </c>
      <c r="B9" s="24">
        <v>182048.69500000001</v>
      </c>
      <c r="J9" s="5"/>
      <c r="K9" s="5"/>
    </row>
    <row r="10" spans="1:11">
      <c r="A10" s="18">
        <v>2019</v>
      </c>
      <c r="B10" s="23">
        <v>198308.44101787999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8">
        <v>2020</v>
      </c>
      <c r="B11" s="23">
        <v>209139.014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8">
        <v>2021</v>
      </c>
      <c r="B12" s="23">
        <v>228709.606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8">
        <v>2022</v>
      </c>
      <c r="B13" s="23">
        <v>263619.82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8">
        <v>2023</v>
      </c>
      <c r="B14" s="23">
        <v>302772.73200000002</v>
      </c>
    </row>
    <row r="15" spans="1:11">
      <c r="A15" s="18">
        <v>2024</v>
      </c>
      <c r="B15" s="23">
        <v>345937.41800000001</v>
      </c>
    </row>
    <row r="16" spans="1:11">
      <c r="A16" s="18">
        <v>2025</v>
      </c>
      <c r="B16" s="23">
        <v>377204.64500000002</v>
      </c>
    </row>
    <row r="17" spans="1:2">
      <c r="A17" s="109" t="s">
        <v>59</v>
      </c>
      <c r="B17" s="103">
        <v>101747.474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6487-A9C8-4EA2-A9B8-90EE3C5F7F22}">
  <dimension ref="A1:K16"/>
  <sheetViews>
    <sheetView workbookViewId="0">
      <selection activeCell="G27" sqref="G27"/>
    </sheetView>
  </sheetViews>
  <sheetFormatPr defaultRowHeight="15"/>
  <cols>
    <col min="1" max="1" width="12" customWidth="1"/>
    <col min="2" max="2" width="12.42578125" customWidth="1"/>
    <col min="3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61</v>
      </c>
      <c r="B1" s="1"/>
      <c r="C1" s="1"/>
    </row>
    <row r="2" spans="1:11" ht="15.7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>
      <c r="B3" s="147">
        <v>2025</v>
      </c>
      <c r="C3" s="147">
        <v>2026</v>
      </c>
      <c r="F3" s="5"/>
      <c r="H3" s="6"/>
      <c r="I3" s="5"/>
      <c r="K3" s="11"/>
    </row>
    <row r="4" spans="1:11">
      <c r="A4" s="26" t="s">
        <v>3</v>
      </c>
      <c r="B4" s="22">
        <v>1460570.7303499999</v>
      </c>
      <c r="C4" s="22">
        <v>421575.99232999998</v>
      </c>
    </row>
    <row r="5" spans="1:11">
      <c r="A5" s="27" t="s">
        <v>4</v>
      </c>
      <c r="B5" s="23">
        <v>426918.16164999997</v>
      </c>
      <c r="C5" s="23">
        <v>185093.71912999998</v>
      </c>
    </row>
    <row r="6" spans="1:11">
      <c r="A6" s="27" t="s">
        <v>5</v>
      </c>
      <c r="B6" s="24">
        <v>155645.54639999999</v>
      </c>
      <c r="C6" s="24">
        <v>125635.05843</v>
      </c>
    </row>
    <row r="7" spans="1:11">
      <c r="A7" s="27" t="s">
        <v>6</v>
      </c>
      <c r="B7" s="23">
        <v>105284.74655</v>
      </c>
      <c r="C7" s="23"/>
    </row>
    <row r="8" spans="1:11">
      <c r="A8" s="27" t="s">
        <v>7</v>
      </c>
      <c r="B8" s="23">
        <v>63335.82303</v>
      </c>
      <c r="C8" s="23"/>
    </row>
    <row r="9" spans="1:11">
      <c r="A9" s="27" t="s">
        <v>8</v>
      </c>
      <c r="B9" s="23">
        <v>43185.2405</v>
      </c>
      <c r="C9" s="23"/>
    </row>
    <row r="10" spans="1:11">
      <c r="A10" s="27" t="s">
        <v>9</v>
      </c>
      <c r="B10" s="23">
        <v>56672.492330000001</v>
      </c>
      <c r="C10" s="23"/>
    </row>
    <row r="11" spans="1:11">
      <c r="A11" s="27" t="s">
        <v>10</v>
      </c>
      <c r="B11" s="24">
        <v>70244.628900000011</v>
      </c>
      <c r="C11" s="24"/>
    </row>
    <row r="12" spans="1:11">
      <c r="A12" s="27" t="s">
        <v>11</v>
      </c>
      <c r="B12" s="23">
        <v>87607.985159999997</v>
      </c>
      <c r="C12" s="23"/>
    </row>
    <row r="13" spans="1:11">
      <c r="A13" s="27" t="s">
        <v>12</v>
      </c>
      <c r="B13" s="23">
        <v>68659.36454000001</v>
      </c>
      <c r="C13" s="23"/>
    </row>
    <row r="14" spans="1:11">
      <c r="A14" s="27" t="s">
        <v>13</v>
      </c>
      <c r="B14" s="23">
        <v>102483.85743</v>
      </c>
      <c r="C14" s="23"/>
    </row>
    <row r="15" spans="1:11">
      <c r="A15" s="28" t="s">
        <v>14</v>
      </c>
      <c r="B15" s="25">
        <v>245176.21035000001</v>
      </c>
      <c r="C15" s="25"/>
    </row>
    <row r="16" spans="1:11">
      <c r="B16" s="29">
        <f>SUM(B4:B15)</f>
        <v>2885784.7871899991</v>
      </c>
      <c r="C16" s="29">
        <f t="shared" ref="C16" si="0">SUM(C4:C15)</f>
        <v>732304.76988999988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C1A9-92A1-4EAB-BBE3-4A7F06F9FF27}">
  <dimension ref="A1:K16"/>
  <sheetViews>
    <sheetView workbookViewId="0">
      <selection activeCell="B16" sqref="B16"/>
    </sheetView>
  </sheetViews>
  <sheetFormatPr defaultRowHeight="15"/>
  <cols>
    <col min="2" max="2" width="14.42578125" customWidth="1"/>
    <col min="3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29</v>
      </c>
      <c r="B1" s="1"/>
    </row>
    <row r="2" spans="1:11">
      <c r="F2" s="5"/>
      <c r="H2" s="6"/>
      <c r="I2" s="5"/>
      <c r="K2" s="11"/>
    </row>
    <row r="3" spans="1:11">
      <c r="A3" s="20"/>
      <c r="B3" s="21" t="s">
        <v>28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17">
        <v>2014</v>
      </c>
      <c r="B4" s="22">
        <v>4076.69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18">
        <v>2015</v>
      </c>
      <c r="B5" s="23">
        <v>4055.8685028000004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18">
        <v>2016</v>
      </c>
      <c r="B6" s="23">
        <v>3513.6638840000001</v>
      </c>
      <c r="J6" s="5"/>
      <c r="K6" s="5"/>
    </row>
    <row r="7" spans="1:11">
      <c r="A7" s="18">
        <v>2017</v>
      </c>
      <c r="B7" s="23">
        <v>6148.2280000000001</v>
      </c>
      <c r="J7" s="5"/>
      <c r="K7" s="5"/>
    </row>
    <row r="8" spans="1:11">
      <c r="A8" s="18">
        <v>2018</v>
      </c>
      <c r="B8" s="24">
        <v>8008.8850000000002</v>
      </c>
      <c r="J8" s="5"/>
      <c r="K8" s="5"/>
    </row>
    <row r="9" spans="1:11">
      <c r="A9" s="18">
        <v>2019</v>
      </c>
      <c r="B9" s="23">
        <v>6925.574139020001</v>
      </c>
      <c r="C9" s="5"/>
      <c r="D9" s="5"/>
      <c r="E9" s="5"/>
      <c r="F9" s="5"/>
      <c r="G9" s="5"/>
      <c r="H9" s="5"/>
      <c r="I9" s="5"/>
      <c r="J9" s="5"/>
      <c r="K9" s="5"/>
    </row>
    <row r="10" spans="1:11">
      <c r="A10" s="18">
        <v>2020</v>
      </c>
      <c r="B10" s="23">
        <v>5731.0990000000002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8">
        <v>2021</v>
      </c>
      <c r="B11" s="23">
        <v>7325.2209999999995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8">
        <v>2022</v>
      </c>
      <c r="B12" s="23">
        <v>6768.4250000000002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8">
        <v>2023</v>
      </c>
      <c r="B13" s="23">
        <v>7640.9340000000002</v>
      </c>
    </row>
    <row r="14" spans="1:11">
      <c r="A14" s="18">
        <v>2024</v>
      </c>
      <c r="B14" s="23">
        <v>9706.3310000000001</v>
      </c>
    </row>
    <row r="15" spans="1:11">
      <c r="A15" s="18">
        <v>2025</v>
      </c>
      <c r="B15" s="23">
        <v>11907.076999999999</v>
      </c>
    </row>
    <row r="16" spans="1:11">
      <c r="A16" s="109" t="s">
        <v>59</v>
      </c>
      <c r="B16" s="103">
        <v>3679.0889999999999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1C83-7EB3-48A2-9B61-D5297FCDCC9F}">
  <dimension ref="A1:K17"/>
  <sheetViews>
    <sheetView workbookViewId="0">
      <selection activeCell="J28" sqref="J28"/>
    </sheetView>
  </sheetViews>
  <sheetFormatPr defaultRowHeight="15"/>
  <cols>
    <col min="2" max="2" width="13.85546875" customWidth="1"/>
    <col min="3" max="11" width="9.85546875" customWidth="1"/>
    <col min="13" max="13" width="13.42578125" customWidth="1"/>
    <col min="15" max="15" width="12.5703125" customWidth="1"/>
  </cols>
  <sheetData>
    <row r="1" spans="1:11" ht="16.5" thickBot="1">
      <c r="A1" s="2" t="s">
        <v>30</v>
      </c>
      <c r="B1" s="1"/>
      <c r="C1" s="1"/>
      <c r="D1" s="1"/>
    </row>
    <row r="2" spans="1:11">
      <c r="F2" s="5"/>
      <c r="H2" s="6"/>
      <c r="I2" s="5"/>
      <c r="K2" s="11"/>
    </row>
    <row r="3" spans="1:11">
      <c r="A3" s="20"/>
      <c r="B3" s="21" t="s">
        <v>28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17">
        <v>2013</v>
      </c>
      <c r="B4" s="22">
        <v>37113.910000000003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18">
        <v>2014</v>
      </c>
      <c r="B5" s="23">
        <v>30362.793000000001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18">
        <v>2015</v>
      </c>
      <c r="B6" s="23">
        <v>42065.654000000002</v>
      </c>
      <c r="C6" s="5"/>
      <c r="D6" s="5"/>
      <c r="E6" s="5"/>
      <c r="F6" s="5"/>
      <c r="G6" s="5"/>
      <c r="H6" s="5"/>
      <c r="I6" s="5"/>
      <c r="J6" s="5"/>
      <c r="K6" s="5"/>
    </row>
    <row r="7" spans="1:11">
      <c r="A7" s="18">
        <v>2016</v>
      </c>
      <c r="B7" s="23">
        <v>44847.767999999996</v>
      </c>
      <c r="J7" s="5"/>
      <c r="K7" s="5"/>
    </row>
    <row r="8" spans="1:11">
      <c r="A8" s="18">
        <v>2017</v>
      </c>
      <c r="B8" s="23">
        <v>40978.663</v>
      </c>
      <c r="J8" s="5"/>
      <c r="K8" s="5"/>
    </row>
    <row r="9" spans="1:11">
      <c r="A9" s="18">
        <v>2018</v>
      </c>
      <c r="B9" s="24">
        <v>35822.722999999998</v>
      </c>
      <c r="J9" s="5"/>
      <c r="K9" s="5"/>
    </row>
    <row r="10" spans="1:11">
      <c r="A10" s="18">
        <v>2019</v>
      </c>
      <c r="B10" s="23">
        <v>38924.954041789999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8">
        <v>2020</v>
      </c>
      <c r="B11" s="23">
        <v>33522.023000000001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8">
        <v>2021</v>
      </c>
      <c r="B12" s="23">
        <v>34990.124000000003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8">
        <v>2022</v>
      </c>
      <c r="B13" s="23">
        <v>38663.292000000001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8">
        <v>2023</v>
      </c>
      <c r="B14" s="23">
        <v>51652.296999999999</v>
      </c>
    </row>
    <row r="15" spans="1:11">
      <c r="A15" s="18">
        <v>2024</v>
      </c>
      <c r="B15" s="23">
        <v>64701.864000000001</v>
      </c>
    </row>
    <row r="16" spans="1:11">
      <c r="A16" s="18">
        <v>2025</v>
      </c>
      <c r="B16" s="23">
        <v>64371.392</v>
      </c>
    </row>
    <row r="17" spans="1:2">
      <c r="A17" s="109" t="s">
        <v>59</v>
      </c>
      <c r="B17" s="103">
        <v>14047.634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1454-C670-4F34-924E-09CC770643C7}">
  <dimension ref="A1:D17"/>
  <sheetViews>
    <sheetView workbookViewId="0">
      <selection activeCell="B17" sqref="B17"/>
    </sheetView>
  </sheetViews>
  <sheetFormatPr defaultRowHeight="15"/>
  <cols>
    <col min="2" max="2" width="12.42578125" customWidth="1"/>
    <col min="3" max="4" width="12.7109375" customWidth="1"/>
    <col min="5" max="5" width="13.42578125" customWidth="1"/>
    <col min="7" max="7" width="12.5703125" customWidth="1"/>
  </cols>
  <sheetData>
    <row r="1" spans="1:4" ht="16.5" thickBot="1">
      <c r="A1" s="2" t="s">
        <v>31</v>
      </c>
      <c r="B1" s="1"/>
      <c r="C1" s="1"/>
      <c r="D1" s="1"/>
    </row>
    <row r="3" spans="1:4">
      <c r="A3" s="20"/>
      <c r="B3" s="21" t="s">
        <v>28</v>
      </c>
      <c r="C3" s="5"/>
      <c r="D3" s="5"/>
    </row>
    <row r="4" spans="1:4">
      <c r="A4" s="17">
        <v>2013</v>
      </c>
      <c r="B4" s="22">
        <v>163892.81700000001</v>
      </c>
      <c r="C4" s="5"/>
      <c r="D4" s="5"/>
    </row>
    <row r="5" spans="1:4">
      <c r="A5" s="18">
        <v>2014</v>
      </c>
      <c r="B5" s="23">
        <v>168811.66800000001</v>
      </c>
      <c r="C5" s="5"/>
      <c r="D5" s="5"/>
    </row>
    <row r="6" spans="1:4">
      <c r="A6" s="18">
        <v>2015</v>
      </c>
      <c r="B6" s="23">
        <v>174565.77236259999</v>
      </c>
      <c r="C6" s="5"/>
      <c r="D6" s="5"/>
    </row>
    <row r="7" spans="1:4">
      <c r="A7" s="18">
        <v>2016</v>
      </c>
      <c r="B7" s="23">
        <v>179066.52419240001</v>
      </c>
    </row>
    <row r="8" spans="1:4">
      <c r="A8" s="18">
        <v>2017</v>
      </c>
      <c r="B8" s="23">
        <v>185343.924</v>
      </c>
    </row>
    <row r="9" spans="1:4">
      <c r="A9" s="18">
        <v>2018</v>
      </c>
      <c r="B9" s="24">
        <v>201246.552</v>
      </c>
    </row>
    <row r="10" spans="1:4">
      <c r="A10" s="18">
        <v>2019</v>
      </c>
      <c r="B10" s="23">
        <v>214246.353</v>
      </c>
      <c r="C10" s="5"/>
      <c r="D10" s="5"/>
    </row>
    <row r="11" spans="1:4">
      <c r="A11" s="18">
        <v>2020</v>
      </c>
      <c r="B11" s="23">
        <v>229085.247</v>
      </c>
      <c r="C11" s="5"/>
      <c r="D11" s="5"/>
    </row>
    <row r="12" spans="1:4">
      <c r="A12" s="18">
        <v>2021</v>
      </c>
      <c r="B12" s="23">
        <v>245505.49</v>
      </c>
      <c r="C12" s="5"/>
      <c r="D12" s="5"/>
    </row>
    <row r="13" spans="1:4">
      <c r="A13" s="18">
        <v>2022</v>
      </c>
      <c r="B13" s="23">
        <v>269362.08199999999</v>
      </c>
      <c r="C13" s="5"/>
      <c r="D13" s="5"/>
    </row>
    <row r="14" spans="1:4">
      <c r="A14" s="18">
        <v>2023</v>
      </c>
      <c r="B14" s="23">
        <v>319533.00099999999</v>
      </c>
    </row>
    <row r="15" spans="1:4">
      <c r="A15" s="18">
        <v>2024</v>
      </c>
      <c r="B15" s="23">
        <v>369033.04599999997</v>
      </c>
    </row>
    <row r="16" spans="1:4">
      <c r="A16" s="18">
        <v>2025</v>
      </c>
      <c r="B16" s="23">
        <v>403856.33500000002</v>
      </c>
    </row>
    <row r="17" spans="1:2">
      <c r="A17" s="102" t="s">
        <v>59</v>
      </c>
      <c r="B17" s="103">
        <v>105610.64238725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3818-0A64-4057-9E1C-6521B4FB02C0}">
  <dimension ref="A1:D58"/>
  <sheetViews>
    <sheetView workbookViewId="0">
      <pane ySplit="3" topLeftCell="A34" activePane="bottomLeft" state="frozen"/>
      <selection pane="bottomLeft" activeCell="J29" sqref="J29:J30"/>
    </sheetView>
  </sheetViews>
  <sheetFormatPr defaultRowHeight="15"/>
  <cols>
    <col min="2" max="2" width="18.5703125" customWidth="1"/>
    <col min="3" max="3" width="22.7109375" customWidth="1"/>
    <col min="4" max="4" width="27" customWidth="1"/>
    <col min="5" max="5" width="13.42578125" customWidth="1"/>
    <col min="7" max="7" width="12.5703125" customWidth="1"/>
  </cols>
  <sheetData>
    <row r="1" spans="1:4" ht="18.75" thickBot="1">
      <c r="A1" s="2" t="s">
        <v>35</v>
      </c>
      <c r="B1" s="1"/>
      <c r="C1" s="1"/>
      <c r="D1" s="1"/>
    </row>
    <row r="2" spans="1:4" ht="15.75" thickBot="1"/>
    <row r="3" spans="1:4" ht="30.75" thickBot="1">
      <c r="A3" s="40"/>
      <c r="B3" s="34" t="s">
        <v>32</v>
      </c>
      <c r="C3" s="35" t="s">
        <v>34</v>
      </c>
      <c r="D3" s="39" t="s">
        <v>33</v>
      </c>
    </row>
    <row r="4" spans="1:4">
      <c r="A4" s="33">
        <v>44562</v>
      </c>
      <c r="B4" s="32">
        <v>2690.6</v>
      </c>
      <c r="C4" s="86">
        <v>2080.9</v>
      </c>
      <c r="D4" s="87">
        <v>2385.06</v>
      </c>
    </row>
    <row r="5" spans="1:4">
      <c r="A5" s="30">
        <v>44593</v>
      </c>
      <c r="B5" s="32">
        <v>2699.27</v>
      </c>
      <c r="C5" s="86">
        <v>2073.79</v>
      </c>
      <c r="D5" s="87">
        <v>2394.9299999999998</v>
      </c>
    </row>
    <row r="6" spans="1:4">
      <c r="A6" s="30">
        <v>44621</v>
      </c>
      <c r="B6" s="32">
        <v>2903.87</v>
      </c>
      <c r="C6" s="86">
        <v>2237.08</v>
      </c>
      <c r="D6" s="87">
        <v>2575.15</v>
      </c>
    </row>
    <row r="7" spans="1:4">
      <c r="A7" s="30">
        <v>44652</v>
      </c>
      <c r="B7" s="32">
        <v>2899.88</v>
      </c>
      <c r="C7" s="86">
        <v>2229.0300000000002</v>
      </c>
      <c r="D7" s="87">
        <v>2576.13</v>
      </c>
    </row>
    <row r="8" spans="1:4">
      <c r="A8" s="30">
        <v>44682</v>
      </c>
      <c r="B8" s="32">
        <v>2903.02</v>
      </c>
      <c r="C8" s="86">
        <v>2237.02</v>
      </c>
      <c r="D8" s="87">
        <v>2572.64</v>
      </c>
    </row>
    <row r="9" spans="1:4">
      <c r="A9" s="30">
        <v>44713</v>
      </c>
      <c r="B9" s="32">
        <v>2904.31</v>
      </c>
      <c r="C9" s="86">
        <v>2239.89</v>
      </c>
      <c r="D9" s="87">
        <v>2576.6799999999998</v>
      </c>
    </row>
    <row r="10" spans="1:4">
      <c r="A10" s="30">
        <v>44743</v>
      </c>
      <c r="B10" s="32">
        <v>2906.5</v>
      </c>
      <c r="C10" s="86">
        <v>2240.89</v>
      </c>
      <c r="D10" s="87">
        <v>2575.61</v>
      </c>
    </row>
    <row r="11" spans="1:4">
      <c r="A11" s="30">
        <v>44774</v>
      </c>
      <c r="B11" s="32">
        <v>2945.3811228580257</v>
      </c>
      <c r="C11" s="86">
        <v>2233.3123981929066</v>
      </c>
      <c r="D11" s="87">
        <v>2571.204073054625</v>
      </c>
    </row>
    <row r="12" spans="1:4">
      <c r="A12" s="30">
        <v>44805</v>
      </c>
      <c r="B12" s="32">
        <v>2950.868476110013</v>
      </c>
      <c r="C12" s="86">
        <v>2247.0095927750494</v>
      </c>
      <c r="D12" s="87">
        <v>2592.3431716938048</v>
      </c>
    </row>
    <row r="13" spans="1:4">
      <c r="A13" s="30">
        <v>44835</v>
      </c>
      <c r="B13" s="32">
        <v>2950.6160217136362</v>
      </c>
      <c r="C13" s="86">
        <v>2254.0946464987301</v>
      </c>
      <c r="D13" s="87">
        <v>2611.1557802877187</v>
      </c>
    </row>
    <row r="14" spans="1:4">
      <c r="A14" s="30">
        <v>44866</v>
      </c>
      <c r="B14" s="32">
        <v>2951.900330081653</v>
      </c>
      <c r="C14" s="86">
        <v>2250.0986769994047</v>
      </c>
      <c r="D14" s="87">
        <v>2602.1703860029629</v>
      </c>
    </row>
    <row r="15" spans="1:4">
      <c r="A15" s="30">
        <v>44896</v>
      </c>
      <c r="B15" s="32">
        <v>2960.7773114081397</v>
      </c>
      <c r="C15" s="86">
        <v>2256.2531747969028</v>
      </c>
      <c r="D15" s="87">
        <v>2597.5714616661498</v>
      </c>
    </row>
    <row r="16" spans="1:4">
      <c r="A16" s="30">
        <v>44927</v>
      </c>
      <c r="B16" s="32">
        <v>2967.43</v>
      </c>
      <c r="C16" s="86">
        <v>2252.73</v>
      </c>
      <c r="D16" s="87">
        <v>2593.4899999999998</v>
      </c>
    </row>
    <row r="17" spans="1:4">
      <c r="A17" s="30">
        <v>44958</v>
      </c>
      <c r="B17" s="32">
        <v>2985.9309207904384</v>
      </c>
      <c r="C17" s="86">
        <v>2230.3444473644622</v>
      </c>
      <c r="D17" s="87">
        <v>2602.2192478433226</v>
      </c>
    </row>
    <row r="18" spans="1:4">
      <c r="A18" s="30">
        <v>44986</v>
      </c>
      <c r="B18" s="32">
        <v>3482.6469991063423</v>
      </c>
      <c r="C18" s="86">
        <v>2612.6670897225231</v>
      </c>
      <c r="D18" s="87">
        <v>3002.5264643127857</v>
      </c>
    </row>
    <row r="19" spans="1:4">
      <c r="A19" s="30">
        <v>45017</v>
      </c>
      <c r="B19" s="32">
        <v>3462.6156928459654</v>
      </c>
      <c r="C19" s="86">
        <v>2614.4</v>
      </c>
      <c r="D19" s="87">
        <v>3001.56</v>
      </c>
    </row>
    <row r="20" spans="1:4">
      <c r="A20" s="30">
        <v>45047</v>
      </c>
      <c r="B20" s="32">
        <v>3455.9705897331473</v>
      </c>
      <c r="C20" s="86">
        <v>2628.78</v>
      </c>
      <c r="D20" s="87">
        <v>3009.17</v>
      </c>
    </row>
    <row r="21" spans="1:4">
      <c r="A21" s="30">
        <v>45078</v>
      </c>
      <c r="B21" s="32">
        <v>3452.4740244262275</v>
      </c>
      <c r="C21" s="86">
        <v>2629.8197859037682</v>
      </c>
      <c r="D21" s="87">
        <v>3016.1496757231998</v>
      </c>
    </row>
    <row r="22" spans="1:4">
      <c r="A22" s="30">
        <v>45108</v>
      </c>
      <c r="B22" s="32">
        <v>3451.8583804177379</v>
      </c>
      <c r="C22" s="86">
        <v>2634.2055093593858</v>
      </c>
      <c r="D22" s="87">
        <v>3020.9472025775758</v>
      </c>
    </row>
    <row r="23" spans="1:4">
      <c r="A23" s="30">
        <v>45139</v>
      </c>
      <c r="B23" s="32">
        <v>3489.7424269307567</v>
      </c>
      <c r="C23" s="86">
        <v>2628.5777054087962</v>
      </c>
      <c r="D23" s="87">
        <v>3016.703233777162</v>
      </c>
    </row>
    <row r="24" spans="1:4">
      <c r="A24" s="30">
        <v>45170</v>
      </c>
      <c r="B24" s="32">
        <v>3486.5963411851699</v>
      </c>
      <c r="C24" s="86">
        <v>2646.6742839960762</v>
      </c>
      <c r="D24" s="87">
        <v>3036.4138341910075</v>
      </c>
    </row>
    <row r="25" spans="1:4">
      <c r="A25" s="30">
        <v>45200</v>
      </c>
      <c r="B25" s="32">
        <v>3478.8310426394364</v>
      </c>
      <c r="C25" s="86">
        <v>2673.8726127857853</v>
      </c>
      <c r="D25" s="87">
        <v>3051.0096808263456</v>
      </c>
    </row>
    <row r="26" spans="1:4">
      <c r="A26" s="30">
        <v>45231</v>
      </c>
      <c r="B26" s="32">
        <v>3476.2684025410131</v>
      </c>
      <c r="C26" s="86">
        <v>2684.7098718729626</v>
      </c>
      <c r="D26" s="87">
        <v>3047.8659346129798</v>
      </c>
    </row>
    <row r="27" spans="1:4">
      <c r="A27" s="30">
        <v>45261</v>
      </c>
      <c r="B27" s="32">
        <v>3473.7367882559379</v>
      </c>
      <c r="C27" s="86">
        <v>2694.8469399444898</v>
      </c>
      <c r="D27" s="87">
        <v>3041.1861107344134</v>
      </c>
    </row>
    <row r="28" spans="1:4">
      <c r="A28" s="30">
        <v>45292</v>
      </c>
      <c r="B28" s="32">
        <v>3481.26</v>
      </c>
      <c r="C28" s="86">
        <v>2705.35</v>
      </c>
      <c r="D28" s="87">
        <v>3037.51</v>
      </c>
    </row>
    <row r="29" spans="1:4">
      <c r="A29" s="30">
        <v>45323</v>
      </c>
      <c r="B29" s="32">
        <v>3494.49</v>
      </c>
      <c r="C29" s="86">
        <v>2690.23</v>
      </c>
      <c r="D29" s="87">
        <v>3047.16</v>
      </c>
    </row>
    <row r="30" spans="1:4">
      <c r="A30" s="30">
        <v>45352</v>
      </c>
      <c r="B30" s="32">
        <v>3945.38</v>
      </c>
      <c r="C30" s="86">
        <v>3007.34</v>
      </c>
      <c r="D30" s="87">
        <v>3416.44</v>
      </c>
    </row>
    <row r="31" spans="1:4">
      <c r="A31" s="30">
        <v>45383</v>
      </c>
      <c r="B31" s="32">
        <v>3926.54</v>
      </c>
      <c r="C31" s="86">
        <v>3024.53</v>
      </c>
      <c r="D31" s="87">
        <v>3420.55</v>
      </c>
    </row>
    <row r="32" spans="1:4">
      <c r="A32" s="30">
        <v>45413</v>
      </c>
      <c r="B32" s="32">
        <v>3916.79</v>
      </c>
      <c r="C32" s="88">
        <v>3021</v>
      </c>
      <c r="D32" s="87">
        <v>3425.93</v>
      </c>
    </row>
    <row r="33" spans="1:4">
      <c r="A33" s="30">
        <v>45444</v>
      </c>
      <c r="B33" s="32">
        <v>3912.68</v>
      </c>
      <c r="C33" s="86">
        <v>3025.6</v>
      </c>
      <c r="D33" s="87">
        <v>3429.16</v>
      </c>
    </row>
    <row r="34" spans="1:4">
      <c r="A34" s="30">
        <v>45474</v>
      </c>
      <c r="B34" s="32">
        <v>3917.36</v>
      </c>
      <c r="C34" s="86">
        <v>3038.98</v>
      </c>
      <c r="D34" s="87">
        <v>3432.6</v>
      </c>
    </row>
    <row r="35" spans="1:4">
      <c r="A35" s="30">
        <v>45505</v>
      </c>
      <c r="B35" s="32">
        <v>3966.4</v>
      </c>
      <c r="C35" s="86">
        <v>3024.98</v>
      </c>
      <c r="D35" s="87">
        <v>3429.33</v>
      </c>
    </row>
    <row r="36" spans="1:4">
      <c r="A36" s="30">
        <v>45536</v>
      </c>
      <c r="B36" s="32">
        <v>3951.83</v>
      </c>
      <c r="C36" s="86">
        <v>3031.51</v>
      </c>
      <c r="D36" s="87">
        <v>3450.08</v>
      </c>
    </row>
    <row r="37" spans="1:4">
      <c r="A37" s="30">
        <v>45566</v>
      </c>
      <c r="B37" s="32">
        <v>3945.32</v>
      </c>
      <c r="C37" s="86">
        <v>3038.15</v>
      </c>
      <c r="D37" s="87">
        <v>3477.68</v>
      </c>
    </row>
    <row r="38" spans="1:4">
      <c r="A38" s="30">
        <v>45597</v>
      </c>
      <c r="B38" s="32">
        <v>3943.63</v>
      </c>
      <c r="C38" s="86">
        <v>3039.07</v>
      </c>
      <c r="D38" s="87">
        <v>3465.68</v>
      </c>
    </row>
    <row r="39" spans="1:4">
      <c r="A39" s="30">
        <v>45627</v>
      </c>
      <c r="B39" s="32">
        <v>3943.02</v>
      </c>
      <c r="C39" s="86">
        <v>3028.13</v>
      </c>
      <c r="D39" s="87">
        <v>3458.12</v>
      </c>
    </row>
    <row r="40" spans="1:4">
      <c r="A40" s="30">
        <v>45658</v>
      </c>
      <c r="B40" s="32">
        <v>3948.92</v>
      </c>
      <c r="C40" s="88">
        <v>3062.05</v>
      </c>
      <c r="D40" s="87">
        <v>3458.56</v>
      </c>
    </row>
    <row r="41" spans="1:4">
      <c r="A41" s="30">
        <v>45689</v>
      </c>
      <c r="B41" s="32">
        <v>3958.69</v>
      </c>
      <c r="C41" s="86">
        <v>3029.42</v>
      </c>
      <c r="D41" s="87">
        <v>3473.03</v>
      </c>
    </row>
    <row r="42" spans="1:4">
      <c r="A42" s="30">
        <v>45717</v>
      </c>
      <c r="B42" s="32">
        <v>4211</v>
      </c>
      <c r="C42" s="86">
        <v>3223.38</v>
      </c>
      <c r="D42" s="87">
        <v>3675.85</v>
      </c>
    </row>
    <row r="43" spans="1:4">
      <c r="A43" s="30">
        <v>45748</v>
      </c>
      <c r="B43" s="32">
        <v>4198.59</v>
      </c>
      <c r="C43" s="86">
        <v>3244.31</v>
      </c>
      <c r="D43" s="87">
        <v>3694.45</v>
      </c>
    </row>
    <row r="44" spans="1:4">
      <c r="A44" s="30">
        <v>45778</v>
      </c>
      <c r="B44" s="32">
        <v>4189.5600000000004</v>
      </c>
      <c r="C44" s="86">
        <v>3231.59</v>
      </c>
      <c r="D44" s="87">
        <v>3710.58</v>
      </c>
    </row>
    <row r="45" spans="1:4">
      <c r="A45" s="30">
        <v>45809</v>
      </c>
      <c r="B45" s="32">
        <v>4190.2</v>
      </c>
      <c r="C45" s="86">
        <v>3232.15</v>
      </c>
      <c r="D45" s="87">
        <v>3687.73</v>
      </c>
    </row>
    <row r="46" spans="1:4">
      <c r="A46" s="30">
        <v>45839</v>
      </c>
      <c r="B46" s="32">
        <v>4212.21</v>
      </c>
      <c r="C46" s="86">
        <v>3303.47</v>
      </c>
      <c r="D46" s="87">
        <v>3803.59</v>
      </c>
    </row>
    <row r="47" spans="1:4">
      <c r="A47" s="30">
        <v>45870</v>
      </c>
      <c r="B47" s="32">
        <v>4255.67</v>
      </c>
      <c r="C47" s="86">
        <v>3279.31</v>
      </c>
      <c r="D47" s="87">
        <v>3774.51</v>
      </c>
    </row>
    <row r="48" spans="1:4">
      <c r="A48" s="30">
        <v>45901</v>
      </c>
      <c r="B48" s="32">
        <v>4262.88</v>
      </c>
      <c r="C48" s="88">
        <v>3305.78</v>
      </c>
      <c r="D48" s="87">
        <v>3799.76</v>
      </c>
    </row>
    <row r="49" spans="1:4">
      <c r="A49" s="30">
        <v>45931</v>
      </c>
      <c r="B49" s="32">
        <v>4246.25</v>
      </c>
      <c r="C49" s="86">
        <v>3327.09</v>
      </c>
      <c r="D49" s="87">
        <v>3817.32</v>
      </c>
    </row>
    <row r="50" spans="1:4">
      <c r="A50" s="30">
        <v>45962</v>
      </c>
      <c r="B50" s="32">
        <v>4236.05</v>
      </c>
      <c r="C50" s="86">
        <v>3316.17</v>
      </c>
      <c r="D50" s="87">
        <v>3787.55</v>
      </c>
    </row>
    <row r="51" spans="1:4">
      <c r="A51" s="30">
        <v>45992</v>
      </c>
      <c r="B51" s="32">
        <v>4235.4799999999996</v>
      </c>
      <c r="C51" s="86">
        <v>3339.69</v>
      </c>
      <c r="D51" s="87">
        <v>3772.5</v>
      </c>
    </row>
    <row r="52" spans="1:4">
      <c r="A52" s="30">
        <v>46023</v>
      </c>
      <c r="B52" s="32">
        <v>4233.6499999999996</v>
      </c>
      <c r="C52" s="86">
        <v>3351.57</v>
      </c>
      <c r="D52" s="87">
        <v>3758.7</v>
      </c>
    </row>
    <row r="53" spans="1:4">
      <c r="A53" s="85">
        <v>46054</v>
      </c>
      <c r="B53" s="32">
        <v>4249.0200000000004</v>
      </c>
      <c r="C53" s="86">
        <v>3322.43</v>
      </c>
      <c r="D53" s="87">
        <v>3770.93</v>
      </c>
    </row>
    <row r="54" spans="1:4" ht="15.75" thickBot="1">
      <c r="A54" s="33">
        <v>46082</v>
      </c>
      <c r="B54" s="38">
        <v>4509.6499999999996</v>
      </c>
      <c r="C54" s="89">
        <v>3549.54</v>
      </c>
      <c r="D54" s="90">
        <v>4006.54</v>
      </c>
    </row>
    <row r="55" spans="1:4">
      <c r="A55" s="157" t="s">
        <v>36</v>
      </c>
      <c r="B55" s="157"/>
      <c r="C55" s="157"/>
      <c r="D55" s="157"/>
    </row>
    <row r="56" spans="1:4">
      <c r="A56" s="158"/>
      <c r="B56" s="158"/>
      <c r="C56" s="158"/>
      <c r="D56" s="158"/>
    </row>
    <row r="57" spans="1:4">
      <c r="A57" s="158"/>
      <c r="B57" s="158"/>
      <c r="C57" s="158"/>
      <c r="D57" s="158"/>
    </row>
    <row r="58" spans="1:4" ht="30" customHeight="1">
      <c r="A58" s="158"/>
      <c r="B58" s="158"/>
      <c r="C58" s="158"/>
      <c r="D58" s="158"/>
    </row>
  </sheetData>
  <mergeCells count="1">
    <mergeCell ref="A55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wskaźniki makroekonomiczne</vt:lpstr>
      <vt:lpstr>ubezpieczeni</vt:lpstr>
      <vt:lpstr>cudzoziemcy</vt:lpstr>
      <vt:lpstr>przypis składek FUS</vt:lpstr>
      <vt:lpstr>wakacje składkowe FUS</vt:lpstr>
      <vt:lpstr>suwak</vt:lpstr>
      <vt:lpstr>dotacja do FUS</vt:lpstr>
      <vt:lpstr>wydatki em-rent</vt:lpstr>
      <vt:lpstr>przeciętne wysokości świadczeń </vt:lpstr>
      <vt:lpstr>liczba świadczeń</vt:lpstr>
      <vt:lpstr>pozostałe świadczenia FUS</vt:lpstr>
      <vt:lpstr>odpis z FUS na ZUS</vt:lpstr>
      <vt:lpstr>składka przekazana do FRD</vt:lpstr>
      <vt:lpstr>wskaźnik pokrycia FUS</vt:lpstr>
      <vt:lpstr>składki FEP</vt:lpstr>
      <vt:lpstr>dotacja do FEP</vt:lpstr>
      <vt:lpstr>Wydatki na emerytury pomostowe</vt:lpstr>
      <vt:lpstr>przec. wys. em. pomostowej</vt:lpstr>
      <vt:lpstr>liczba emerytur pomostowych</vt:lpstr>
      <vt:lpstr>wskaźnik pokrycia FEP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Posiadala, Ewa</cp:lastModifiedBy>
  <dcterms:created xsi:type="dcterms:W3CDTF">2018-11-27T10:32:45Z</dcterms:created>
  <dcterms:modified xsi:type="dcterms:W3CDTF">2026-06-10T09:02:42Z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